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b81eb68ec6728873/Dokumendid/Joud/Jõud juhendid ja korraldus/2026 Jõud võistlused/"/>
    </mc:Choice>
  </mc:AlternateContent>
  <xr:revisionPtr revIDLastSave="0" documentId="10_ncr:80000000_{1A3DEA83-A6E6-4CD5-89C4-A8422638976A}" xr6:coauthVersionLast="47" xr6:coauthVersionMax="47" xr10:uidLastSave="{00000000-0000-0000-0000-000000000000}"/>
  <bookViews>
    <workbookView xWindow="-110" yWindow="-110" windowWidth="19420" windowHeight="11500" firstSheet="2" activeTab="5" xr2:uid="{B34E5DC7-4D71-4094-95FD-AB50C03C6D03}"/>
  </bookViews>
  <sheets>
    <sheet name="Ajakava (2 etapp)" sheetId="11" state="hidden" r:id="rId1"/>
    <sheet name="Ajakava II etapp" sheetId="29" r:id="rId2"/>
    <sheet name="Alagrupid II etapp" sheetId="26" r:id="rId3"/>
    <sheet name="Ajakava I etapp" sheetId="4" r:id="rId4"/>
    <sheet name="Alagrupid I etapp" sheetId="22" r:id="rId5"/>
    <sheet name="I ja II etapp paremus" sheetId="27" r:id="rId6"/>
    <sheet name="Kokkuvõte" sheetId="6" state="hidden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26" l="1"/>
  <c r="I22" i="26"/>
  <c r="I19" i="26"/>
  <c r="J44" i="26"/>
  <c r="I43" i="26"/>
  <c r="K42" i="26"/>
  <c r="J41" i="26"/>
  <c r="I40" i="26"/>
  <c r="K39" i="26"/>
  <c r="J38" i="26"/>
  <c r="I37" i="26"/>
  <c r="K36" i="26"/>
  <c r="J35" i="26"/>
  <c r="I34" i="26"/>
  <c r="K33" i="26"/>
  <c r="F20" i="27"/>
  <c r="F19" i="27"/>
  <c r="F21" i="27"/>
  <c r="F18" i="27"/>
  <c r="F17" i="27"/>
  <c r="F16" i="27"/>
  <c r="F15" i="27"/>
  <c r="F14" i="27"/>
  <c r="F13" i="27"/>
  <c r="F12" i="27"/>
  <c r="Y19" i="22"/>
  <c r="X18" i="22"/>
  <c r="Y18" i="22"/>
  <c r="Z17" i="22"/>
  <c r="Y16" i="22"/>
  <c r="X15" i="22"/>
  <c r="Y15" i="22"/>
  <c r="Z14" i="22"/>
  <c r="Y13" i="22"/>
  <c r="X12" i="22"/>
  <c r="Y12" i="22"/>
  <c r="Z11" i="22"/>
  <c r="I14" i="26"/>
  <c r="I11" i="26"/>
  <c r="I8" i="26"/>
  <c r="L40" i="22"/>
  <c r="K39" i="22"/>
  <c r="L37" i="22"/>
  <c r="K36" i="22"/>
  <c r="L34" i="22"/>
  <c r="K33" i="22"/>
  <c r="L31" i="22"/>
  <c r="K30" i="22"/>
  <c r="L22" i="22"/>
  <c r="K21" i="22"/>
  <c r="L19" i="22"/>
  <c r="K18" i="22"/>
  <c r="L16" i="22"/>
  <c r="K15" i="22"/>
  <c r="L13" i="22"/>
  <c r="K12" i="22"/>
  <c r="M20" i="22"/>
  <c r="M17" i="22"/>
  <c r="M14" i="22"/>
  <c r="M11" i="22"/>
  <c r="M38" i="22"/>
  <c r="M35" i="22"/>
  <c r="M32" i="22"/>
  <c r="M29" i="22"/>
  <c r="E3" i="6"/>
  <c r="E2" i="6"/>
  <c r="A27" i="11"/>
  <c r="A28" i="11"/>
  <c r="A29" i="11"/>
  <c r="A18" i="11"/>
  <c r="A19" i="11"/>
  <c r="A20" i="11"/>
  <c r="A21" i="11"/>
  <c r="A22" i="11"/>
  <c r="A23" i="11"/>
  <c r="A24" i="11"/>
  <c r="B9" i="11"/>
  <c r="B10" i="11"/>
  <c r="B11" i="11"/>
  <c r="B12" i="11"/>
  <c r="B13" i="11"/>
  <c r="B14" i="11"/>
  <c r="B15" i="11"/>
  <c r="B27" i="11"/>
  <c r="B28" i="11"/>
  <c r="B29" i="11"/>
  <c r="B18" i="11"/>
  <c r="B19" i="11"/>
  <c r="B20" i="11"/>
  <c r="B21" i="11"/>
  <c r="B22" i="11"/>
  <c r="B23" i="11"/>
  <c r="B24" i="11"/>
  <c r="A16" i="11"/>
  <c r="A25" i="11"/>
  <c r="A9" i="11"/>
  <c r="A10" i="11"/>
  <c r="A11" i="11"/>
  <c r="A12" i="11"/>
  <c r="A13" i="11"/>
  <c r="A14" i="11"/>
  <c r="A15" i="11"/>
  <c r="A3" i="6"/>
  <c r="A2" i="6"/>
  <c r="A1" i="6"/>
  <c r="H16" i="6"/>
  <c r="E16" i="6"/>
  <c r="B16" i="6"/>
  <c r="L15" i="22"/>
  <c r="L12" i="22"/>
  <c r="L36" i="22"/>
  <c r="L18" i="22"/>
  <c r="L21" i="22"/>
  <c r="K23" i="22"/>
  <c r="L23" i="22"/>
  <c r="L33" i="22"/>
  <c r="K41" i="22"/>
  <c r="L39" i="22"/>
  <c r="L41" i="22"/>
  <c r="L30" i="22"/>
  <c r="J43" i="26"/>
  <c r="J37" i="26"/>
  <c r="J45" i="26"/>
  <c r="J34" i="26"/>
  <c r="J40" i="26"/>
  <c r="I45" i="26"/>
</calcChain>
</file>

<file path=xl/sharedStrings.xml><?xml version="1.0" encoding="utf-8"?>
<sst xmlns="http://schemas.openxmlformats.org/spreadsheetml/2006/main" count="503" uniqueCount="169">
  <si>
    <t>Kell</t>
  </si>
  <si>
    <t>Võistkond</t>
  </si>
  <si>
    <t>Nr.</t>
  </si>
  <si>
    <t>PUNKTE</t>
  </si>
  <si>
    <t>KOHT</t>
  </si>
  <si>
    <t>Tulemus</t>
  </si>
  <si>
    <t>-</t>
  </si>
  <si>
    <t>V – VAHE</t>
  </si>
  <si>
    <t>HC Kehra</t>
  </si>
  <si>
    <t>Paremusjärjestus</t>
  </si>
  <si>
    <t>Võistkonna nimi</t>
  </si>
  <si>
    <t>Klubi nimi</t>
  </si>
  <si>
    <t>Treener(id)</t>
  </si>
  <si>
    <t>1.</t>
  </si>
  <si>
    <t>2.</t>
  </si>
  <si>
    <t>3.</t>
  </si>
  <si>
    <t>4.</t>
  </si>
  <si>
    <t>5.</t>
  </si>
  <si>
    <t>6.</t>
  </si>
  <si>
    <t>7.</t>
  </si>
  <si>
    <t>I</t>
  </si>
  <si>
    <t>II</t>
  </si>
  <si>
    <t>III</t>
  </si>
  <si>
    <t>Treener:</t>
  </si>
  <si>
    <t>Võistkondade parimad mängijad:</t>
  </si>
  <si>
    <t>Mängija nimi</t>
  </si>
  <si>
    <t>Turniiri parim mängija:</t>
  </si>
  <si>
    <t>Turniiri parim väravavaht:</t>
  </si>
  <si>
    <t>Gr.</t>
  </si>
  <si>
    <t>Mängude aeg 2×20min</t>
  </si>
  <si>
    <t>2022 EESTI MEISTRIVÕISTLUSED KÄSIPALLIS</t>
  </si>
  <si>
    <t>NOORMEHED B2 KLASS</t>
  </si>
  <si>
    <t>sündinud 2006-2008</t>
  </si>
  <si>
    <t>HC Viimsi</t>
  </si>
  <si>
    <t>Paus</t>
  </si>
  <si>
    <t>Mäng</t>
  </si>
  <si>
    <t>PT1</t>
  </si>
  <si>
    <t>PT2</t>
  </si>
  <si>
    <t>PT3</t>
  </si>
  <si>
    <t>PT4</t>
  </si>
  <si>
    <t>PT5</t>
  </si>
  <si>
    <t>PT6</t>
  </si>
  <si>
    <t>PT7</t>
  </si>
  <si>
    <t>PT8</t>
  </si>
  <si>
    <t>TAPA</t>
  </si>
  <si>
    <t>PÕLVA</t>
  </si>
  <si>
    <t>21.04.-23.04.2023</t>
  </si>
  <si>
    <t>5-8</t>
  </si>
  <si>
    <t>1-4</t>
  </si>
  <si>
    <t>Mesikäpa Hall</t>
  </si>
  <si>
    <t>Viljandi SK/Pärnu</t>
  </si>
  <si>
    <t>Põlva SK</t>
  </si>
  <si>
    <t>Alatskivi SK Juku</t>
  </si>
  <si>
    <t>Tapa valla Spordikool/ SK Tapa</t>
  </si>
  <si>
    <t>HC Tallas</t>
  </si>
  <si>
    <t>SK Reval-Sport/Mustamäe</t>
  </si>
  <si>
    <t>Aruküla</t>
  </si>
  <si>
    <t>Aruküla Spordihoone</t>
  </si>
  <si>
    <t>A</t>
  </si>
  <si>
    <t>B</t>
  </si>
  <si>
    <t>C</t>
  </si>
  <si>
    <t>I etapp</t>
  </si>
  <si>
    <t>Viljandi KK/Viljandi SK/Pärnu</t>
  </si>
  <si>
    <t>Eestimaa Spordiliit Jõud 2026 meistrivõistlused noormeeste käsipallis</t>
  </si>
  <si>
    <t>12.12 .- 13.12.2025</t>
  </si>
  <si>
    <t xml:space="preserve">Eestimaa Spordiliit Jõud 2026 meistrivõistlused </t>
  </si>
  <si>
    <t>VÕISTKOND</t>
  </si>
  <si>
    <t>Aruküla SK</t>
  </si>
  <si>
    <t>A alagrupp</t>
  </si>
  <si>
    <t>B alagrupp</t>
  </si>
  <si>
    <t>A/B</t>
  </si>
  <si>
    <t>Rae Handball</t>
  </si>
  <si>
    <t>PU 14 (2012 -2014) 2×17min (a*40min)</t>
  </si>
  <si>
    <t>HC Viimsi/Vitamiin Well</t>
  </si>
  <si>
    <t>HC  Kehra</t>
  </si>
  <si>
    <t>HC Tallinn 1</t>
  </si>
  <si>
    <t>HC  Tallinn 2</t>
  </si>
  <si>
    <t>HC Tallinn 2</t>
  </si>
  <si>
    <t>ViljandiKK/Viljandi SK/Pärnu</t>
  </si>
  <si>
    <t>HC Viimsi/Vitamiin/Well</t>
  </si>
  <si>
    <t>HC Rae Handball</t>
  </si>
  <si>
    <t>PF1</t>
  </si>
  <si>
    <t>PF2</t>
  </si>
  <si>
    <t>PF3</t>
  </si>
  <si>
    <t>PF4</t>
  </si>
  <si>
    <t>7.-8.</t>
  </si>
  <si>
    <t>5.-6.</t>
  </si>
  <si>
    <t>3.-4.</t>
  </si>
  <si>
    <t>1.-2.</t>
  </si>
  <si>
    <t>noormeeste käsipallis</t>
  </si>
  <si>
    <t>:</t>
  </si>
  <si>
    <t>07.-08.03.2026</t>
  </si>
  <si>
    <t>II etapp</t>
  </si>
  <si>
    <t>PU 14 (2012 -2014) 2×17min (a*50min)</t>
  </si>
  <si>
    <t>B4 HC Tallinn 1</t>
  </si>
  <si>
    <t>B3 HC Tallas</t>
  </si>
  <si>
    <t>A4 HC Tallinn 2</t>
  </si>
  <si>
    <t>B1 Aruküla SK</t>
  </si>
  <si>
    <t>A3 HC Kehra</t>
  </si>
  <si>
    <t>A1 Rae Handball</t>
  </si>
  <si>
    <t>B2 Viljandi/Viljandi KK/ Pärnu</t>
  </si>
  <si>
    <t>A2 HC Viimsi/Vitamiin Well</t>
  </si>
  <si>
    <t xml:space="preserve"> noormeeste käsipallis</t>
  </si>
  <si>
    <t>PF3 V  HC Kehra</t>
  </si>
  <si>
    <t>PF4V  HC Tallas</t>
  </si>
  <si>
    <t>PF1 K Viljandi/Viljandi KK/ Pärnu</t>
  </si>
  <si>
    <t>PF3 K  HC Tallinn 1</t>
  </si>
  <si>
    <t>PF4 K HC Tallinn 2</t>
  </si>
  <si>
    <t>PF2 K  HC Viimsi/Vitamiin Well</t>
  </si>
  <si>
    <t>PF1 V Rae Handball</t>
  </si>
  <si>
    <t>PF2 V  Aruküla SK</t>
  </si>
  <si>
    <t>Punkte</t>
  </si>
  <si>
    <t>Klubi</t>
  </si>
  <si>
    <t>JKN</t>
  </si>
  <si>
    <t>17</t>
  </si>
  <si>
    <t>13</t>
  </si>
  <si>
    <t>30</t>
  </si>
  <si>
    <t>14</t>
  </si>
  <si>
    <t>21</t>
  </si>
  <si>
    <t>kokku</t>
  </si>
  <si>
    <t>24</t>
  </si>
  <si>
    <t>20</t>
  </si>
  <si>
    <t>15</t>
  </si>
  <si>
    <t>HC Raasiku</t>
  </si>
  <si>
    <t>Tallinna Käsipalliakadeemia</t>
  </si>
  <si>
    <t>A3-B3</t>
  </si>
  <si>
    <t>A2-B2</t>
  </si>
  <si>
    <t>A1-B1</t>
  </si>
  <si>
    <t>PU 14 (2012 -2014) 2×17min (a*45min)</t>
  </si>
  <si>
    <t>17.00</t>
  </si>
  <si>
    <t>Esiliiga mäng Aruküla Sk  -  Tapa SK</t>
  </si>
  <si>
    <t>Kohapunktid</t>
  </si>
  <si>
    <t>A1-C1</t>
  </si>
  <si>
    <t>A3-C3</t>
  </si>
  <si>
    <t>A2-C2</t>
  </si>
  <si>
    <t>C3-B3</t>
  </si>
  <si>
    <t>C2-B2</t>
  </si>
  <si>
    <t>C1-B1</t>
  </si>
  <si>
    <t>C alagrupp</t>
  </si>
  <si>
    <t>Aruküla Sk</t>
  </si>
  <si>
    <t>HC Viimsi/Vitamin Well</t>
  </si>
  <si>
    <t>Tallinna KA</t>
  </si>
  <si>
    <t>HC Tallinn  1</t>
  </si>
  <si>
    <t>TKA</t>
  </si>
  <si>
    <t xml:space="preserve">Aruküla SK </t>
  </si>
  <si>
    <t>Kohad 4.-6.</t>
  </si>
  <si>
    <t>Kohad 1.-3.</t>
  </si>
  <si>
    <t>Kohad 7.-9.</t>
  </si>
  <si>
    <t>KOHAMÄNGUD</t>
  </si>
  <si>
    <t>3+19</t>
  </si>
  <si>
    <t>3+16</t>
  </si>
  <si>
    <t>0-35</t>
  </si>
  <si>
    <t>12</t>
  </si>
  <si>
    <t>25</t>
  </si>
  <si>
    <t>10</t>
  </si>
  <si>
    <t>Koht</t>
  </si>
  <si>
    <t>3+11</t>
  </si>
  <si>
    <t>3+3</t>
  </si>
  <si>
    <t>0-14</t>
  </si>
  <si>
    <t>Koha</t>
  </si>
  <si>
    <t>punktd</t>
  </si>
  <si>
    <t>10.koht - Viljandi KK/Viljandi SK/Pärnu</t>
  </si>
  <si>
    <t>22</t>
  </si>
  <si>
    <t>8.</t>
  </si>
  <si>
    <t>9.</t>
  </si>
  <si>
    <t>HC Viimsi/Vitamin/ Well</t>
  </si>
  <si>
    <t>Viljandi KK/ViljandiSK/Pärnu</t>
  </si>
  <si>
    <t>12.-13.12.2025</t>
  </si>
  <si>
    <t>PU 14 (2012 -2014) 2×17min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</si>
</sst>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8" formatCode="[$-425]dddd\,\ d\.\ mmmm\ yyyy;@"/>
  </numFmts>
  <fonts count="65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indexed="8"/>
      <name val="Arial Narrow"/>
      <family val="2"/>
      <charset val="186"/>
    </font>
    <font>
      <sz val="12"/>
      <name val="Arial"/>
      <family val="2"/>
    </font>
    <font>
      <sz val="12"/>
      <name val="Arial"/>
      <family val="2"/>
      <charset val="186"/>
    </font>
    <font>
      <b/>
      <sz val="12"/>
      <color indexed="11"/>
      <name val="Arial"/>
      <family val="2"/>
    </font>
    <font>
      <sz val="12"/>
      <color indexed="11"/>
      <name val="Arial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6"/>
      <name val="Book Antiqua"/>
      <family val="1"/>
    </font>
    <font>
      <u/>
      <sz val="10"/>
      <color indexed="39"/>
      <name val="Arial Narrow"/>
      <family val="2"/>
      <charset val="186"/>
    </font>
    <font>
      <sz val="10"/>
      <name val="Arial"/>
      <family val="2"/>
    </font>
    <font>
      <sz val="8"/>
      <name val="Arial"/>
      <family val="2"/>
    </font>
    <font>
      <b/>
      <sz val="16"/>
      <name val="Arial Narrow"/>
      <family val="2"/>
    </font>
    <font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u/>
      <sz val="11"/>
      <name val="Calibri"/>
      <family val="2"/>
    </font>
    <font>
      <u/>
      <sz val="12"/>
      <name val="Calibri"/>
      <family val="2"/>
    </font>
    <font>
      <i/>
      <u/>
      <sz val="9"/>
      <name val="Calibri"/>
      <family val="2"/>
    </font>
    <font>
      <u/>
      <sz val="10"/>
      <name val="Calibri"/>
      <family val="2"/>
    </font>
    <font>
      <i/>
      <u/>
      <sz val="10"/>
      <name val="Calibri"/>
      <family val="2"/>
    </font>
    <font>
      <b/>
      <i/>
      <sz val="16"/>
      <name val="Garamond"/>
      <family val="1"/>
    </font>
    <font>
      <sz val="8"/>
      <name val="Arial"/>
      <family val="2"/>
      <charset val="186"/>
    </font>
    <font>
      <sz val="11"/>
      <name val="Calibri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b/>
      <sz val="24"/>
      <color indexed="8"/>
      <name val="Arial"/>
      <family val="2"/>
      <charset val="186"/>
    </font>
    <font>
      <i/>
      <sz val="10"/>
      <color indexed="23"/>
      <name val="Arial"/>
      <family val="2"/>
      <charset val="186"/>
    </font>
    <font>
      <sz val="10"/>
      <color indexed="16"/>
      <name val="Arial"/>
      <family val="2"/>
      <charset val="186"/>
    </font>
    <font>
      <b/>
      <sz val="10"/>
      <color indexed="9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sz val="16"/>
      <name val="Arial"/>
      <family val="2"/>
    </font>
    <font>
      <sz val="14"/>
      <name val="Angsana New"/>
      <family val="1"/>
      <charset val="222"/>
    </font>
    <font>
      <b/>
      <sz val="11"/>
      <name val="Calibri"/>
      <family val="2"/>
    </font>
    <font>
      <sz val="9"/>
      <name val="Calibri"/>
      <family val="2"/>
    </font>
    <font>
      <b/>
      <sz val="11"/>
      <name val="Calibri"/>
      <family val="2"/>
      <charset val="186"/>
    </font>
    <font>
      <sz val="11"/>
      <name val="Arial"/>
      <family val="2"/>
    </font>
    <font>
      <b/>
      <sz val="10"/>
      <name val="Arial"/>
      <family val="2"/>
    </font>
    <font>
      <b/>
      <sz val="12"/>
      <name val="Angsana New"/>
      <family val="1"/>
      <charset val="222"/>
    </font>
    <font>
      <b/>
      <sz val="14"/>
      <name val="Angsana New"/>
      <family val="1"/>
      <charset val="222"/>
    </font>
    <font>
      <sz val="11"/>
      <color theme="1"/>
      <name val="Calibri"/>
      <family val="2"/>
      <charset val="186"/>
      <scheme val="minor"/>
    </font>
    <font>
      <b/>
      <sz val="12"/>
      <name val="Cambria"/>
      <family val="1"/>
      <scheme val="major"/>
    </font>
    <font>
      <sz val="12"/>
      <name val="Calibri"/>
      <family val="2"/>
      <scheme val="minor"/>
    </font>
    <font>
      <sz val="10"/>
      <name val="Cambria"/>
      <family val="1"/>
      <scheme val="major"/>
    </font>
    <font>
      <sz val="11"/>
      <name val="Calibri"/>
      <family val="2"/>
      <scheme val="minor"/>
    </font>
    <font>
      <b/>
      <sz val="14"/>
      <name val="Cambria"/>
      <family val="1"/>
      <scheme val="maj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186"/>
      <scheme val="minor"/>
    </font>
    <font>
      <sz val="9"/>
      <name val="Calibri"/>
      <family val="2"/>
      <scheme val="min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4"/>
      <color rgb="FF222222"/>
      <name val="Angsana New"/>
      <family val="1"/>
      <charset val="222"/>
    </font>
    <font>
      <b/>
      <sz val="12"/>
      <color rgb="FF222222"/>
      <name val="Angsana New"/>
      <family val="1"/>
      <charset val="222"/>
    </font>
    <font>
      <b/>
      <sz val="14"/>
      <color rgb="FF222222"/>
      <name val="Angsana New"/>
      <family val="1"/>
      <charset val="222"/>
    </font>
    <font>
      <b/>
      <sz val="11"/>
      <name val="Cambria"/>
      <family val="1"/>
      <scheme val="major"/>
    </font>
    <font>
      <b/>
      <sz val="12"/>
      <color rgb="FF222222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6"/>
        <bgColor indexed="10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lightUp">
        <fgColor theme="1"/>
      </patternFill>
    </fill>
    <fill>
      <patternFill patternType="solid">
        <fgColor theme="0"/>
        <bgColor indexed="64"/>
      </patternFill>
    </fill>
    <fill>
      <patternFill patternType="lightUp">
        <fgColor theme="1"/>
        <bgColor theme="0"/>
      </patternFill>
    </fill>
  </fills>
  <borders count="74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</borders>
  <cellStyleXfs count="26">
    <xf numFmtId="0" fontId="0" fillId="0" borderId="0"/>
    <xf numFmtId="0" fontId="36" fillId="0" borderId="0" applyNumberFormat="0" applyFill="0" applyBorder="0" applyAlignment="0" applyProtection="0"/>
    <xf numFmtId="0" fontId="37" fillId="2" borderId="0" applyNumberFormat="0" applyBorder="0" applyAlignment="0" applyProtection="0"/>
    <xf numFmtId="0" fontId="37" fillId="3" borderId="0" applyNumberFormat="0" applyBorder="0" applyAlignment="0" applyProtection="0"/>
    <xf numFmtId="0" fontId="36" fillId="4" borderId="0" applyNumberFormat="0" applyBorder="0" applyAlignment="0" applyProtection="0"/>
    <xf numFmtId="0" fontId="35" fillId="5" borderId="0" applyNumberFormat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4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0" fillId="0" borderId="0"/>
    <xf numFmtId="0" fontId="47" fillId="0" borderId="0"/>
    <xf numFmtId="0" fontId="31" fillId="0" borderId="0"/>
    <xf numFmtId="0" fontId="30" fillId="0" borderId="0"/>
    <xf numFmtId="0" fontId="47" fillId="0" borderId="0"/>
    <xf numFmtId="0" fontId="30" fillId="0" borderId="0"/>
    <xf numFmtId="0" fontId="47" fillId="0" borderId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4" fillId="0" borderId="0" applyNumberFormat="0" applyFill="0" applyBorder="0" applyAlignment="0" applyProtection="0"/>
  </cellStyleXfs>
  <cellXfs count="26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0" borderId="0" xfId="0" applyFont="1"/>
    <xf numFmtId="49" fontId="0" fillId="0" borderId="0" xfId="0" applyNumberFormat="1"/>
    <xf numFmtId="0" fontId="6" fillId="0" borderId="0" xfId="0" applyFont="1"/>
    <xf numFmtId="0" fontId="3" fillId="0" borderId="0" xfId="0" applyFont="1" applyFill="1" applyAlignment="1">
      <alignment horizontal="center"/>
    </xf>
    <xf numFmtId="0" fontId="48" fillId="0" borderId="0" xfId="0" applyFont="1" applyAlignment="1">
      <alignment horizontal="left"/>
    </xf>
    <xf numFmtId="0" fontId="49" fillId="0" borderId="0" xfId="0" applyFont="1"/>
    <xf numFmtId="0" fontId="50" fillId="0" borderId="0" xfId="0" applyFont="1"/>
    <xf numFmtId="49" fontId="51" fillId="0" borderId="1" xfId="0" applyNumberFormat="1" applyFont="1" applyBorder="1" applyAlignment="1">
      <alignment horizontal="center"/>
    </xf>
    <xf numFmtId="49" fontId="51" fillId="0" borderId="2" xfId="0" applyNumberFormat="1" applyFont="1" applyBorder="1" applyAlignment="1">
      <alignment horizontal="center"/>
    </xf>
    <xf numFmtId="0" fontId="2" fillId="0" borderId="3" xfId="0" applyFont="1" applyBorder="1" applyProtection="1">
      <protection hidden="1"/>
    </xf>
    <xf numFmtId="0" fontId="2" fillId="0" borderId="4" xfId="0" applyFont="1" applyBorder="1" applyProtection="1">
      <protection hidden="1"/>
    </xf>
    <xf numFmtId="0" fontId="7" fillId="0" borderId="3" xfId="0" applyFont="1" applyBorder="1" applyProtection="1">
      <protection hidden="1"/>
    </xf>
    <xf numFmtId="0" fontId="7" fillId="0" borderId="5" xfId="0" applyFont="1" applyBorder="1" applyProtection="1">
      <protection hidden="1"/>
    </xf>
    <xf numFmtId="0" fontId="7" fillId="0" borderId="6" xfId="0" applyFont="1" applyBorder="1" applyProtection="1">
      <protection hidden="1"/>
    </xf>
    <xf numFmtId="0" fontId="52" fillId="0" borderId="0" xfId="0" applyFont="1" applyAlignment="1">
      <alignment horizontal="left"/>
    </xf>
    <xf numFmtId="0" fontId="52" fillId="0" borderId="0" xfId="0" applyFont="1" applyAlignment="1"/>
    <xf numFmtId="0" fontId="53" fillId="0" borderId="0" xfId="0" applyFont="1" applyAlignment="1">
      <alignment horizontal="left"/>
    </xf>
    <xf numFmtId="0" fontId="53" fillId="0" borderId="0" xfId="0" applyFont="1"/>
    <xf numFmtId="0" fontId="54" fillId="0" borderId="0" xfId="0" applyFont="1"/>
    <xf numFmtId="0" fontId="54" fillId="0" borderId="0" xfId="0" applyFont="1" applyFill="1"/>
    <xf numFmtId="0" fontId="55" fillId="0" borderId="7" xfId="0" applyFont="1" applyBorder="1" applyAlignment="1">
      <alignment horizontal="center"/>
    </xf>
    <xf numFmtId="0" fontId="55" fillId="0" borderId="7" xfId="0" applyFont="1" applyBorder="1" applyAlignment="1">
      <alignment horizontal="left" indent="1"/>
    </xf>
    <xf numFmtId="0" fontId="56" fillId="0" borderId="0" xfId="0" applyFont="1" applyFill="1" applyBorder="1" applyAlignment="1">
      <alignment horizontal="center"/>
    </xf>
    <xf numFmtId="20" fontId="51" fillId="0" borderId="8" xfId="0" applyNumberFormat="1" applyFont="1" applyFill="1" applyBorder="1" applyAlignment="1">
      <alignment horizontal="center"/>
    </xf>
    <xf numFmtId="0" fontId="51" fillId="0" borderId="9" xfId="0" applyFont="1" applyFill="1" applyBorder="1" applyAlignment="1">
      <alignment horizontal="center"/>
    </xf>
    <xf numFmtId="0" fontId="57" fillId="0" borderId="0" xfId="0" applyFont="1" applyFill="1" applyBorder="1" applyAlignment="1">
      <alignment horizontal="center"/>
    </xf>
    <xf numFmtId="0" fontId="51" fillId="0" borderId="10" xfId="0" applyFont="1" applyBorder="1" applyAlignment="1">
      <alignment horizontal="center"/>
    </xf>
    <xf numFmtId="49" fontId="51" fillId="0" borderId="11" xfId="0" applyNumberFormat="1" applyFont="1" applyBorder="1" applyAlignment="1">
      <alignment horizontal="center"/>
    </xf>
    <xf numFmtId="49" fontId="51" fillId="0" borderId="12" xfId="0" applyNumberFormat="1" applyFont="1" applyBorder="1" applyAlignment="1">
      <alignment horizontal="center"/>
    </xf>
    <xf numFmtId="20" fontId="51" fillId="0" borderId="13" xfId="0" applyNumberFormat="1" applyFont="1" applyFill="1" applyBorder="1" applyAlignment="1">
      <alignment horizontal="center"/>
    </xf>
    <xf numFmtId="0" fontId="51" fillId="0" borderId="14" xfId="0" applyFont="1" applyFill="1" applyBorder="1" applyAlignment="1">
      <alignment horizontal="center"/>
    </xf>
    <xf numFmtId="0" fontId="51" fillId="0" borderId="15" xfId="0" applyFont="1" applyBorder="1" applyAlignment="1">
      <alignment horizontal="center"/>
    </xf>
    <xf numFmtId="49" fontId="51" fillId="0" borderId="16" xfId="0" applyNumberFormat="1" applyFont="1" applyBorder="1" applyAlignment="1">
      <alignment horizontal="center"/>
    </xf>
    <xf numFmtId="20" fontId="51" fillId="0" borderId="17" xfId="0" applyNumberFormat="1" applyFont="1" applyFill="1" applyBorder="1" applyAlignment="1">
      <alignment horizontal="center"/>
    </xf>
    <xf numFmtId="0" fontId="51" fillId="0" borderId="18" xfId="0" applyFont="1" applyFill="1" applyBorder="1" applyAlignment="1">
      <alignment horizontal="center"/>
    </xf>
    <xf numFmtId="0" fontId="51" fillId="0" borderId="19" xfId="0" applyFont="1" applyBorder="1" applyAlignment="1">
      <alignment horizontal="center"/>
    </xf>
    <xf numFmtId="49" fontId="51" fillId="0" borderId="20" xfId="0" applyNumberFormat="1" applyFont="1" applyBorder="1" applyAlignment="1">
      <alignment horizontal="center"/>
    </xf>
    <xf numFmtId="0" fontId="57" fillId="0" borderId="0" xfId="0" applyFont="1" applyFill="1" applyBorder="1"/>
    <xf numFmtId="20" fontId="51" fillId="0" borderId="21" xfId="0" applyNumberFormat="1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0" fontId="57" fillId="0" borderId="23" xfId="0" applyFont="1" applyFill="1" applyBorder="1"/>
    <xf numFmtId="0" fontId="50" fillId="0" borderId="0" xfId="0" applyFont="1" applyAlignment="1">
      <alignment horizontal="left"/>
    </xf>
    <xf numFmtId="49" fontId="58" fillId="0" borderId="0" xfId="0" applyNumberFormat="1" applyFont="1" applyFill="1" applyAlignment="1">
      <alignment horizontal="left"/>
    </xf>
    <xf numFmtId="0" fontId="51" fillId="0" borderId="14" xfId="0" applyFont="1" applyFill="1" applyBorder="1" applyAlignment="1">
      <alignment horizontal="left" indent="1"/>
    </xf>
    <xf numFmtId="0" fontId="51" fillId="0" borderId="9" xfId="0" applyFont="1" applyFill="1" applyBorder="1" applyAlignment="1">
      <alignment horizontal="left" indent="1"/>
    </xf>
    <xf numFmtId="0" fontId="51" fillId="0" borderId="24" xfId="0" applyFont="1" applyFill="1" applyBorder="1" applyAlignment="1">
      <alignment horizontal="left" indent="1"/>
    </xf>
    <xf numFmtId="0" fontId="51" fillId="0" borderId="25" xfId="0" applyFont="1" applyFill="1" applyBorder="1" applyAlignment="1">
      <alignment horizontal="left" indent="1"/>
    </xf>
    <xf numFmtId="0" fontId="51" fillId="0" borderId="26" xfId="0" applyFont="1" applyFill="1" applyBorder="1" applyAlignment="1">
      <alignment horizontal="left" indent="1"/>
    </xf>
    <xf numFmtId="0" fontId="51" fillId="0" borderId="27" xfId="0" applyFont="1" applyFill="1" applyBorder="1" applyAlignment="1">
      <alignment horizontal="left" indent="1"/>
    </xf>
    <xf numFmtId="0" fontId="51" fillId="0" borderId="22" xfId="0" applyFont="1" applyFill="1" applyBorder="1" applyAlignment="1">
      <alignment horizontal="left" indent="1"/>
    </xf>
    <xf numFmtId="0" fontId="51" fillId="0" borderId="28" xfId="0" applyFont="1" applyFill="1" applyBorder="1" applyAlignment="1">
      <alignment horizontal="left" indent="1"/>
    </xf>
    <xf numFmtId="0" fontId="20" fillId="0" borderId="0" xfId="11" applyFont="1"/>
    <xf numFmtId="0" fontId="19" fillId="0" borderId="0" xfId="11" applyFont="1"/>
    <xf numFmtId="49" fontId="18" fillId="0" borderId="0" xfId="11" applyNumberFormat="1" applyFont="1" applyAlignment="1">
      <alignment horizontal="right"/>
    </xf>
    <xf numFmtId="0" fontId="18" fillId="0" borderId="0" xfId="11" applyFont="1"/>
    <xf numFmtId="0" fontId="21" fillId="0" borderId="0" xfId="11" applyFont="1"/>
    <xf numFmtId="0" fontId="23" fillId="0" borderId="0" xfId="11" applyFont="1"/>
    <xf numFmtId="0" fontId="24" fillId="0" borderId="0" xfId="11" applyFont="1"/>
    <xf numFmtId="0" fontId="25" fillId="0" borderId="0" xfId="11" applyFont="1"/>
    <xf numFmtId="0" fontId="19" fillId="0" borderId="0" xfId="11" applyFont="1" applyAlignment="1">
      <alignment horizontal="right"/>
    </xf>
    <xf numFmtId="0" fontId="19" fillId="0" borderId="29" xfId="11" applyFont="1" applyBorder="1"/>
    <xf numFmtId="0" fontId="27" fillId="0" borderId="30" xfId="11" applyFont="1" applyBorder="1" applyAlignment="1">
      <alignment horizontal="center"/>
    </xf>
    <xf numFmtId="0" fontId="19" fillId="0" borderId="31" xfId="11" applyFont="1" applyBorder="1"/>
    <xf numFmtId="0" fontId="18" fillId="0" borderId="32" xfId="11" applyFont="1" applyBorder="1" applyAlignment="1">
      <alignment horizontal="center"/>
    </xf>
    <xf numFmtId="0" fontId="19" fillId="0" borderId="33" xfId="11" applyFont="1" applyBorder="1"/>
    <xf numFmtId="0" fontId="18" fillId="0" borderId="34" xfId="11" applyFont="1" applyBorder="1" applyAlignment="1">
      <alignment horizontal="center"/>
    </xf>
    <xf numFmtId="0" fontId="19" fillId="0" borderId="35" xfId="11" applyFont="1" applyBorder="1"/>
    <xf numFmtId="0" fontId="19" fillId="0" borderId="32" xfId="11" applyFont="1" applyBorder="1" applyAlignment="1">
      <alignment horizontal="right"/>
    </xf>
    <xf numFmtId="0" fontId="19" fillId="0" borderId="36" xfId="11" applyFont="1" applyBorder="1" applyAlignment="1">
      <alignment horizontal="right"/>
    </xf>
    <xf numFmtId="0" fontId="19" fillId="0" borderId="37" xfId="11" applyFont="1" applyBorder="1"/>
    <xf numFmtId="0" fontId="17" fillId="0" borderId="0" xfId="11" applyFont="1"/>
    <xf numFmtId="0" fontId="19" fillId="0" borderId="29" xfId="11" applyFont="1" applyBorder="1" applyAlignment="1">
      <alignment horizontal="right"/>
    </xf>
    <xf numFmtId="0" fontId="51" fillId="0" borderId="24" xfId="0" applyFont="1" applyFill="1" applyBorder="1" applyAlignment="1">
      <alignment horizontal="center"/>
    </xf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0" fillId="10" borderId="0" xfId="0" applyFill="1"/>
    <xf numFmtId="0" fontId="58" fillId="0" borderId="0" xfId="0" applyFont="1" applyAlignment="1">
      <alignment horizontal="right"/>
    </xf>
    <xf numFmtId="0" fontId="51" fillId="0" borderId="22" xfId="0" quotePrefix="1" applyFont="1" applyFill="1" applyBorder="1" applyAlignment="1">
      <alignment horizontal="center"/>
    </xf>
    <xf numFmtId="0" fontId="51" fillId="0" borderId="9" xfId="0" quotePrefix="1" applyFont="1" applyFill="1" applyBorder="1" applyAlignment="1">
      <alignment horizontal="center"/>
    </xf>
    <xf numFmtId="0" fontId="51" fillId="0" borderId="24" xfId="0" quotePrefix="1" applyFont="1" applyFill="1" applyBorder="1" applyAlignment="1">
      <alignment horizontal="center"/>
    </xf>
    <xf numFmtId="0" fontId="55" fillId="0" borderId="38" xfId="0" applyFont="1" applyBorder="1" applyAlignment="1">
      <alignment horizontal="center"/>
    </xf>
    <xf numFmtId="0" fontId="0" fillId="11" borderId="0" xfId="0" applyFill="1"/>
    <xf numFmtId="0" fontId="0" fillId="12" borderId="0" xfId="0" applyFill="1"/>
    <xf numFmtId="0" fontId="0" fillId="13" borderId="0" xfId="0" applyFill="1"/>
    <xf numFmtId="0" fontId="55" fillId="0" borderId="38" xfId="0" applyFont="1" applyBorder="1" applyAlignment="1">
      <alignment horizontal="center"/>
    </xf>
    <xf numFmtId="20" fontId="51" fillId="0" borderId="7" xfId="0" applyNumberFormat="1" applyFont="1" applyFill="1" applyBorder="1" applyAlignment="1">
      <alignment horizontal="center"/>
    </xf>
    <xf numFmtId="0" fontId="51" fillId="0" borderId="7" xfId="0" applyFont="1" applyFill="1" applyBorder="1" applyAlignment="1">
      <alignment horizontal="center"/>
    </xf>
    <xf numFmtId="0" fontId="58" fillId="0" borderId="0" xfId="0" applyFont="1" applyAlignment="1">
      <alignment horizontal="left"/>
    </xf>
    <xf numFmtId="0" fontId="55" fillId="0" borderId="38" xfId="0" applyFont="1" applyBorder="1" applyAlignment="1">
      <alignment horizontal="center"/>
    </xf>
    <xf numFmtId="0" fontId="38" fillId="0" borderId="0" xfId="0" applyFont="1"/>
    <xf numFmtId="0" fontId="59" fillId="0" borderId="0" xfId="0" applyFont="1" applyAlignment="1">
      <alignment horizontal="left"/>
    </xf>
    <xf numFmtId="49" fontId="38" fillId="0" borderId="0" xfId="0" applyNumberFormat="1" applyFont="1"/>
    <xf numFmtId="0" fontId="53" fillId="0" borderId="7" xfId="0" applyFont="1" applyBorder="1"/>
    <xf numFmtId="0" fontId="53" fillId="0" borderId="7" xfId="0" applyFont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8" fillId="14" borderId="42" xfId="0" applyFont="1" applyFill="1" applyBorder="1" applyAlignment="1">
      <alignment horizontal="center"/>
    </xf>
    <xf numFmtId="0" fontId="2" fillId="0" borderId="43" xfId="0" applyFont="1" applyBorder="1" applyAlignment="1" applyProtection="1">
      <alignment horizontal="center"/>
      <protection locked="0"/>
    </xf>
    <xf numFmtId="0" fontId="9" fillId="14" borderId="3" xfId="0" applyFont="1" applyFill="1" applyBorder="1" applyAlignment="1">
      <alignment horizontal="center"/>
    </xf>
    <xf numFmtId="0" fontId="7" fillId="0" borderId="3" xfId="0" applyFont="1" applyBorder="1" applyAlignment="1" applyProtection="1">
      <alignment horizontal="center"/>
      <protection locked="0"/>
    </xf>
    <xf numFmtId="0" fontId="9" fillId="14" borderId="5" xfId="0" applyFont="1" applyFill="1" applyBorder="1" applyAlignment="1">
      <alignment horizontal="center"/>
    </xf>
    <xf numFmtId="0" fontId="7" fillId="0" borderId="5" xfId="0" applyFont="1" applyBorder="1" applyAlignment="1" applyProtection="1">
      <alignment horizontal="center"/>
      <protection locked="0"/>
    </xf>
    <xf numFmtId="0" fontId="8" fillId="14" borderId="43" xfId="0" applyFont="1" applyFill="1" applyBorder="1" applyAlignment="1">
      <alignment horizontal="center"/>
    </xf>
    <xf numFmtId="0" fontId="55" fillId="0" borderId="38" xfId="0" applyFont="1" applyBorder="1" applyAlignment="1">
      <alignment horizontal="center"/>
    </xf>
    <xf numFmtId="0" fontId="52" fillId="0" borderId="0" xfId="0" applyFont="1" applyAlignment="1">
      <alignment horizontal="center"/>
    </xf>
    <xf numFmtId="0" fontId="3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55" fillId="0" borderId="38" xfId="0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49" fontId="51" fillId="0" borderId="7" xfId="0" applyNumberFormat="1" applyFont="1" applyBorder="1" applyAlignment="1">
      <alignment horizontal="center"/>
    </xf>
    <xf numFmtId="0" fontId="51" fillId="0" borderId="7" xfId="0" applyFont="1" applyBorder="1" applyAlignment="1">
      <alignment horizontal="center"/>
    </xf>
    <xf numFmtId="0" fontId="39" fillId="0" borderId="7" xfId="0" applyFont="1" applyBorder="1"/>
    <xf numFmtId="0" fontId="55" fillId="0" borderId="7" xfId="0" applyFont="1" applyFill="1" applyBorder="1" applyAlignment="1">
      <alignment horizontal="center"/>
    </xf>
    <xf numFmtId="0" fontId="60" fillId="0" borderId="7" xfId="0" applyFont="1" applyBorder="1"/>
    <xf numFmtId="0" fontId="53" fillId="0" borderId="7" xfId="0" applyFont="1" applyFill="1" applyBorder="1" applyAlignment="1">
      <alignment horizontal="center"/>
    </xf>
    <xf numFmtId="0" fontId="8" fillId="14" borderId="44" xfId="0" applyFont="1" applyFill="1" applyBorder="1" applyAlignment="1">
      <alignment horizontal="center"/>
    </xf>
    <xf numFmtId="0" fontId="2" fillId="0" borderId="42" xfId="0" applyFont="1" applyBorder="1" applyAlignment="1" applyProtection="1">
      <alignment horizontal="center"/>
      <protection locked="0"/>
    </xf>
    <xf numFmtId="0" fontId="2" fillId="0" borderId="44" xfId="0" applyFont="1" applyBorder="1" applyAlignment="1" applyProtection="1">
      <alignment horizontal="center"/>
      <protection locked="0"/>
    </xf>
    <xf numFmtId="0" fontId="9" fillId="14" borderId="4" xfId="0" applyFont="1" applyFill="1" applyBorder="1" applyAlignment="1">
      <alignment horizontal="center"/>
    </xf>
    <xf numFmtId="0" fontId="7" fillId="0" borderId="4" xfId="0" applyFont="1" applyBorder="1" applyAlignment="1" applyProtection="1">
      <alignment horizontal="center"/>
      <protection locked="0"/>
    </xf>
    <xf numFmtId="0" fontId="9" fillId="14" borderId="6" xfId="0" applyFont="1" applyFill="1" applyBorder="1" applyAlignment="1">
      <alignment horizontal="center"/>
    </xf>
    <xf numFmtId="1" fontId="7" fillId="0" borderId="5" xfId="0" applyNumberFormat="1" applyFont="1" applyBorder="1" applyAlignment="1" applyProtection="1">
      <alignment horizontal="center"/>
      <protection locked="0"/>
    </xf>
    <xf numFmtId="1" fontId="7" fillId="0" borderId="6" xfId="0" applyNumberFormat="1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/>
      <protection locked="0"/>
    </xf>
    <xf numFmtId="0" fontId="8" fillId="14" borderId="45" xfId="0" applyFont="1" applyFill="1" applyBorder="1" applyAlignment="1">
      <alignment horizontal="center"/>
    </xf>
    <xf numFmtId="0" fontId="7" fillId="0" borderId="6" xfId="0" applyFont="1" applyBorder="1" applyAlignment="1" applyProtection="1">
      <alignment horizontal="center"/>
      <protection locked="0"/>
    </xf>
    <xf numFmtId="16" fontId="60" fillId="0" borderId="7" xfId="0" applyNumberFormat="1" applyFont="1" applyBorder="1"/>
    <xf numFmtId="0" fontId="57" fillId="0" borderId="7" xfId="0" applyFont="1" applyFill="1" applyBorder="1" applyAlignment="1">
      <alignment horizontal="left"/>
    </xf>
    <xf numFmtId="20" fontId="51" fillId="0" borderId="0" xfId="0" applyNumberFormat="1" applyFont="1" applyFill="1" applyBorder="1" applyAlignment="1">
      <alignment horizontal="center"/>
    </xf>
    <xf numFmtId="0" fontId="53" fillId="0" borderId="0" xfId="0" applyFont="1" applyBorder="1" applyAlignment="1">
      <alignment horizontal="center"/>
    </xf>
    <xf numFmtId="0" fontId="53" fillId="0" borderId="0" xfId="0" applyFont="1" applyBorder="1"/>
    <xf numFmtId="0" fontId="60" fillId="0" borderId="0" xfId="0" applyFont="1" applyBorder="1"/>
    <xf numFmtId="0" fontId="51" fillId="0" borderId="0" xfId="0" applyFont="1" applyBorder="1" applyAlignment="1">
      <alignment horizontal="center"/>
    </xf>
    <xf numFmtId="49" fontId="51" fillId="0" borderId="0" xfId="0" applyNumberFormat="1" applyFont="1" applyBorder="1" applyAlignment="1">
      <alignment horizontal="center"/>
    </xf>
    <xf numFmtId="0" fontId="6" fillId="0" borderId="7" xfId="0" applyFont="1" applyBorder="1"/>
    <xf numFmtId="1" fontId="7" fillId="0" borderId="6" xfId="0" applyNumberFormat="1" applyFont="1" applyBorder="1" applyProtection="1">
      <protection hidden="1"/>
    </xf>
    <xf numFmtId="1" fontId="7" fillId="0" borderId="7" xfId="0" applyNumberFormat="1" applyFont="1" applyBorder="1" applyProtection="1">
      <protection hidden="1"/>
    </xf>
    <xf numFmtId="1" fontId="0" fillId="0" borderId="0" xfId="0" applyNumberFormat="1"/>
    <xf numFmtId="0" fontId="0" fillId="0" borderId="0" xfId="0" applyBorder="1"/>
    <xf numFmtId="0" fontId="29" fillId="0" borderId="0" xfId="0" applyFont="1" applyAlignment="1">
      <alignment horizontal="center"/>
    </xf>
    <xf numFmtId="0" fontId="40" fillId="0" borderId="7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8" fillId="14" borderId="47" xfId="0" applyFont="1" applyFill="1" applyBorder="1" applyAlignment="1">
      <alignment horizontal="center"/>
    </xf>
    <xf numFmtId="0" fontId="8" fillId="14" borderId="48" xfId="0" applyFont="1" applyFill="1" applyBorder="1" applyAlignment="1">
      <alignment horizontal="center"/>
    </xf>
    <xf numFmtId="0" fontId="2" fillId="0" borderId="47" xfId="0" applyFont="1" applyBorder="1" applyAlignment="1" applyProtection="1">
      <alignment horizontal="center"/>
      <protection locked="0"/>
    </xf>
    <xf numFmtId="0" fontId="2" fillId="0" borderId="48" xfId="0" applyFont="1" applyBorder="1" applyAlignment="1" applyProtection="1">
      <alignment horizontal="center"/>
      <protection locked="0"/>
    </xf>
    <xf numFmtId="0" fontId="2" fillId="0" borderId="47" xfId="0" applyFont="1" applyBorder="1" applyProtection="1">
      <protection hidden="1"/>
    </xf>
    <xf numFmtId="0" fontId="2" fillId="0" borderId="48" xfId="0" applyFont="1" applyBorder="1" applyProtection="1">
      <protection hidden="1"/>
    </xf>
    <xf numFmtId="0" fontId="7" fillId="0" borderId="49" xfId="0" applyFont="1" applyBorder="1" applyAlignment="1" applyProtection="1">
      <alignment horizontal="center"/>
      <protection locked="0"/>
    </xf>
    <xf numFmtId="0" fontId="7" fillId="0" borderId="50" xfId="0" applyFont="1" applyBorder="1" applyAlignment="1" applyProtection="1">
      <alignment horizontal="center"/>
      <protection locked="0"/>
    </xf>
    <xf numFmtId="0" fontId="9" fillId="14" borderId="49" xfId="0" applyFont="1" applyFill="1" applyBorder="1" applyAlignment="1">
      <alignment horizontal="center"/>
    </xf>
    <xf numFmtId="0" fontId="9" fillId="14" borderId="50" xfId="0" applyFont="1" applyFill="1" applyBorder="1" applyAlignment="1">
      <alignment horizontal="center"/>
    </xf>
    <xf numFmtId="0" fontId="7" fillId="0" borderId="49" xfId="0" applyFont="1" applyBorder="1" applyProtection="1">
      <protection hidden="1"/>
    </xf>
    <xf numFmtId="0" fontId="7" fillId="0" borderId="50" xfId="0" applyFont="1" applyBorder="1" applyProtection="1">
      <protection hidden="1"/>
    </xf>
    <xf numFmtId="0" fontId="41" fillId="0" borderId="7" xfId="0" applyFont="1" applyBorder="1" applyAlignment="1">
      <alignment horizontal="left"/>
    </xf>
    <xf numFmtId="49" fontId="18" fillId="0" borderId="7" xfId="0" applyNumberFormat="1" applyFont="1" applyBorder="1" applyAlignment="1">
      <alignment horizontal="center"/>
    </xf>
    <xf numFmtId="0" fontId="42" fillId="0" borderId="7" xfId="0" applyFont="1" applyBorder="1" applyAlignment="1">
      <alignment horizontal="center"/>
    </xf>
    <xf numFmtId="0" fontId="29" fillId="0" borderId="7" xfId="0" applyFont="1" applyBorder="1" applyAlignment="1">
      <alignment horizontal="center"/>
    </xf>
    <xf numFmtId="0" fontId="43" fillId="0" borderId="0" xfId="0" applyFont="1"/>
    <xf numFmtId="0" fontId="44" fillId="0" borderId="0" xfId="0" applyFont="1"/>
    <xf numFmtId="0" fontId="55" fillId="0" borderId="38" xfId="0" applyFont="1" applyBorder="1" applyAlignment="1">
      <alignment horizontal="center"/>
    </xf>
    <xf numFmtId="0" fontId="45" fillId="0" borderId="0" xfId="0" applyFont="1"/>
    <xf numFmtId="0" fontId="61" fillId="0" borderId="7" xfId="0" applyFont="1" applyFill="1" applyBorder="1" applyAlignment="1">
      <alignment horizontal="left"/>
    </xf>
    <xf numFmtId="0" fontId="45" fillId="0" borderId="7" xfId="0" applyFont="1" applyFill="1" applyBorder="1" applyAlignment="1">
      <alignment horizontal="left"/>
    </xf>
    <xf numFmtId="0" fontId="55" fillId="0" borderId="38" xfId="0" applyFont="1" applyBorder="1" applyAlignment="1">
      <alignment horizontal="left" indent="1"/>
    </xf>
    <xf numFmtId="0" fontId="1" fillId="0" borderId="0" xfId="0" applyFont="1" applyBorder="1"/>
    <xf numFmtId="0" fontId="54" fillId="0" borderId="0" xfId="0" applyFont="1" applyFill="1" applyBorder="1"/>
    <xf numFmtId="0" fontId="55" fillId="0" borderId="0" xfId="0" applyFont="1" applyBorder="1" applyAlignment="1">
      <alignment horizontal="center"/>
    </xf>
    <xf numFmtId="0" fontId="45" fillId="0" borderId="7" xfId="0" applyFont="1" applyFill="1" applyBorder="1"/>
    <xf numFmtId="0" fontId="46" fillId="0" borderId="7" xfId="0" applyFont="1" applyFill="1" applyBorder="1" applyAlignment="1">
      <alignment horizontal="left"/>
    </xf>
    <xf numFmtId="0" fontId="46" fillId="0" borderId="7" xfId="0" applyFont="1" applyFill="1" applyBorder="1"/>
    <xf numFmtId="0" fontId="62" fillId="0" borderId="7" xfId="0" applyFont="1" applyFill="1" applyBorder="1" applyAlignment="1">
      <alignment horizontal="left"/>
    </xf>
    <xf numFmtId="0" fontId="7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 wrapText="1" indent="1"/>
    </xf>
    <xf numFmtId="0" fontId="7" fillId="0" borderId="0" xfId="0" applyFont="1" applyBorder="1" applyAlignment="1" applyProtection="1">
      <alignment horizontal="center"/>
      <protection locked="0"/>
    </xf>
    <xf numFmtId="0" fontId="16" fillId="0" borderId="0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locked="0"/>
    </xf>
    <xf numFmtId="0" fontId="9" fillId="16" borderId="0" xfId="0" applyFont="1" applyFill="1" applyBorder="1" applyAlignment="1">
      <alignment horizontal="center"/>
    </xf>
    <xf numFmtId="0" fontId="7" fillId="0" borderId="7" xfId="0" applyFont="1" applyBorder="1"/>
    <xf numFmtId="188" fontId="63" fillId="0" borderId="0" xfId="0" applyNumberFormat="1" applyFont="1" applyBorder="1" applyAlignment="1">
      <alignment horizontal="left"/>
    </xf>
    <xf numFmtId="0" fontId="55" fillId="0" borderId="38" xfId="0" applyFont="1" applyBorder="1" applyAlignment="1">
      <alignment horizontal="center"/>
    </xf>
    <xf numFmtId="0" fontId="55" fillId="0" borderId="52" xfId="0" applyFont="1" applyBorder="1" applyAlignment="1">
      <alignment horizontal="center"/>
    </xf>
    <xf numFmtId="0" fontId="55" fillId="0" borderId="53" xfId="0" applyFont="1" applyBorder="1" applyAlignment="1">
      <alignment horizontal="center"/>
    </xf>
    <xf numFmtId="188" fontId="63" fillId="0" borderId="23" xfId="0" applyNumberFormat="1" applyFont="1" applyBorder="1" applyAlignment="1">
      <alignment horizontal="left"/>
    </xf>
    <xf numFmtId="0" fontId="55" fillId="0" borderId="43" xfId="0" applyFont="1" applyBorder="1" applyAlignment="1">
      <alignment horizontal="center"/>
    </xf>
    <xf numFmtId="0" fontId="55" fillId="0" borderId="54" xfId="0" applyFont="1" applyBorder="1" applyAlignment="1">
      <alignment horizontal="center"/>
    </xf>
    <xf numFmtId="0" fontId="55" fillId="0" borderId="45" xfId="0" applyFont="1" applyBorder="1" applyAlignment="1">
      <alignment horizontal="center"/>
    </xf>
    <xf numFmtId="0" fontId="16" fillId="0" borderId="63" xfId="0" applyFont="1" applyBorder="1" applyAlignment="1" applyProtection="1">
      <alignment horizontal="center" vertical="center"/>
      <protection hidden="1"/>
    </xf>
    <xf numFmtId="0" fontId="16" fillId="0" borderId="58" xfId="0" applyFont="1" applyBorder="1" applyAlignment="1" applyProtection="1">
      <alignment horizontal="center" vertical="center"/>
      <protection hidden="1"/>
    </xf>
    <xf numFmtId="0" fontId="12" fillId="0" borderId="64" xfId="0" applyFont="1" applyBorder="1" applyAlignment="1" applyProtection="1">
      <alignment horizontal="center" vertical="center"/>
      <protection locked="0"/>
    </xf>
    <xf numFmtId="0" fontId="12" fillId="0" borderId="60" xfId="0" applyFont="1" applyBorder="1" applyAlignment="1" applyProtection="1">
      <alignment horizontal="center" vertical="center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1" fillId="0" borderId="51" xfId="0" applyFont="1" applyBorder="1" applyAlignment="1">
      <alignment horizontal="left" vertical="center" wrapText="1" indent="1"/>
    </xf>
    <xf numFmtId="0" fontId="11" fillId="0" borderId="58" xfId="0" applyFont="1" applyBorder="1" applyAlignment="1">
      <alignment horizontal="left" vertical="center" wrapText="1" indent="1"/>
    </xf>
    <xf numFmtId="0" fontId="11" fillId="0" borderId="46" xfId="0" applyFont="1" applyBorder="1" applyAlignment="1">
      <alignment horizontal="left" vertical="center" wrapText="1" indent="1"/>
    </xf>
    <xf numFmtId="0" fontId="16" fillId="0" borderId="51" xfId="0" applyFont="1" applyBorder="1" applyAlignment="1" applyProtection="1">
      <alignment horizontal="center" vertical="center"/>
      <protection hidden="1"/>
    </xf>
    <xf numFmtId="0" fontId="16" fillId="0" borderId="46" xfId="0" applyFont="1" applyBorder="1" applyAlignment="1" applyProtection="1">
      <alignment horizontal="center" vertical="center"/>
      <protection hidden="1"/>
    </xf>
    <xf numFmtId="0" fontId="12" fillId="0" borderId="59" xfId="0" applyFont="1" applyBorder="1" applyAlignment="1" applyProtection="1">
      <alignment horizontal="center" vertical="center"/>
      <protection locked="0"/>
    </xf>
    <xf numFmtId="0" fontId="10" fillId="0" borderId="65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1" fillId="0" borderId="58" xfId="0" applyFont="1" applyBorder="1" applyAlignment="1">
      <alignment horizontal="left" vertical="center" indent="1"/>
    </xf>
    <xf numFmtId="0" fontId="11" fillId="0" borderId="46" xfId="0" applyFont="1" applyBorder="1" applyAlignment="1">
      <alignment horizontal="left" vertical="center" indent="1"/>
    </xf>
    <xf numFmtId="0" fontId="7" fillId="0" borderId="62" xfId="0" applyFont="1" applyBorder="1" applyAlignment="1">
      <alignment horizontal="center" vertical="center"/>
    </xf>
    <xf numFmtId="0" fontId="11" fillId="0" borderId="63" xfId="0" applyFont="1" applyBorder="1" applyAlignment="1">
      <alignment horizontal="left" vertical="center" wrapText="1" indent="1"/>
    </xf>
    <xf numFmtId="0" fontId="11" fillId="0" borderId="51" xfId="0" applyFont="1" applyBorder="1" applyAlignment="1">
      <alignment horizontal="left" vertical="center" indent="1"/>
    </xf>
    <xf numFmtId="0" fontId="11" fillId="0" borderId="67" xfId="0" applyFont="1" applyBorder="1" applyAlignment="1">
      <alignment horizontal="left" vertical="center" indent="1"/>
    </xf>
    <xf numFmtId="0" fontId="11" fillId="0" borderId="68" xfId="0" applyFont="1" applyBorder="1" applyAlignment="1">
      <alignment horizontal="left" vertical="center" wrapText="1" indent="1"/>
    </xf>
    <xf numFmtId="0" fontId="11" fillId="0" borderId="56" xfId="0" applyFont="1" applyBorder="1" applyAlignment="1">
      <alignment horizontal="left" vertical="center" indent="1"/>
    </xf>
    <xf numFmtId="0" fontId="11" fillId="0" borderId="57" xfId="0" applyFont="1" applyBorder="1" applyAlignment="1">
      <alignment horizontal="left" vertical="center" indent="1"/>
    </xf>
    <xf numFmtId="0" fontId="11" fillId="0" borderId="55" xfId="0" applyFont="1" applyBorder="1" applyAlignment="1">
      <alignment horizontal="left" vertical="center" wrapText="1" indent="1"/>
    </xf>
    <xf numFmtId="0" fontId="11" fillId="0" borderId="56" xfId="0" applyFont="1" applyBorder="1" applyAlignment="1">
      <alignment horizontal="left" vertical="center" wrapText="1" indent="1"/>
    </xf>
    <xf numFmtId="0" fontId="11" fillId="0" borderId="57" xfId="0" applyFont="1" applyBorder="1" applyAlignment="1">
      <alignment horizontal="left" vertical="center" wrapText="1" indent="1"/>
    </xf>
    <xf numFmtId="0" fontId="11" fillId="0" borderId="69" xfId="0" applyFont="1" applyBorder="1" applyAlignment="1">
      <alignment horizontal="left" vertical="center" wrapText="1" indent="1"/>
    </xf>
    <xf numFmtId="0" fontId="16" fillId="0" borderId="70" xfId="0" applyFont="1" applyBorder="1" applyAlignment="1" applyProtection="1">
      <alignment horizontal="center" vertical="center"/>
      <protection hidden="1"/>
    </xf>
    <xf numFmtId="0" fontId="12" fillId="0" borderId="71" xfId="0" applyFont="1" applyBorder="1" applyAlignment="1" applyProtection="1">
      <alignment horizontal="center" vertical="center"/>
      <protection locked="0"/>
    </xf>
    <xf numFmtId="0" fontId="16" fillId="0" borderId="67" xfId="0" applyFont="1" applyBorder="1" applyAlignment="1" applyProtection="1">
      <alignment horizontal="center" vertical="center"/>
      <protection hidden="1"/>
    </xf>
    <xf numFmtId="0" fontId="12" fillId="0" borderId="72" xfId="0" applyFont="1" applyBorder="1" applyAlignment="1" applyProtection="1">
      <alignment horizontal="center" vertical="center"/>
      <protection locked="0"/>
    </xf>
    <xf numFmtId="0" fontId="22" fillId="0" borderId="0" xfId="11" applyFont="1"/>
    <xf numFmtId="0" fontId="24" fillId="0" borderId="0" xfId="11" applyFont="1" applyAlignment="1">
      <alignment horizontal="left" indent="1"/>
    </xf>
    <xf numFmtId="0" fontId="26" fillId="0" borderId="0" xfId="11" applyFont="1"/>
    <xf numFmtId="0" fontId="19" fillId="0" borderId="0" xfId="11" applyFont="1"/>
    <xf numFmtId="0" fontId="24" fillId="0" borderId="0" xfId="11" applyFont="1"/>
    <xf numFmtId="0" fontId="19" fillId="0" borderId="0" xfId="11" applyFont="1" applyAlignment="1">
      <alignment horizontal="left"/>
    </xf>
    <xf numFmtId="0" fontId="19" fillId="0" borderId="0" xfId="11" applyFont="1" applyAlignment="1">
      <alignment horizontal="right"/>
    </xf>
    <xf numFmtId="0" fontId="17" fillId="0" borderId="29" xfId="11" applyFont="1" applyBorder="1" applyAlignment="1">
      <alignment horizontal="left"/>
    </xf>
    <xf numFmtId="0" fontId="17" fillId="0" borderId="29" xfId="11" applyFont="1" applyBorder="1"/>
    <xf numFmtId="0" fontId="24" fillId="0" borderId="73" xfId="11" applyFont="1" applyBorder="1"/>
    <xf numFmtId="0" fontId="1" fillId="0" borderId="4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2" fillId="0" borderId="0" xfId="0" applyFont="1" applyFill="1" applyAlignment="1">
      <alignment horizontal="center"/>
    </xf>
    <xf numFmtId="49" fontId="1" fillId="0" borderId="0" xfId="0" applyNumberFormat="1" applyFont="1"/>
    <xf numFmtId="0" fontId="2" fillId="0" borderId="7" xfId="0" applyFont="1" applyBorder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left"/>
    </xf>
    <xf numFmtId="0" fontId="1" fillId="0" borderId="0" xfId="0" applyFont="1" applyAlignment="1">
      <alignment horizontal="right"/>
    </xf>
    <xf numFmtId="0" fontId="1" fillId="0" borderId="43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51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64" fillId="0" borderId="7" xfId="0" applyFont="1" applyBorder="1" applyAlignment="1">
      <alignment horizontal="left"/>
    </xf>
    <xf numFmtId="0" fontId="2" fillId="15" borderId="7" xfId="0" applyFont="1" applyFill="1" applyBorder="1" applyAlignment="1">
      <alignment horizontal="left"/>
    </xf>
    <xf numFmtId="0" fontId="64" fillId="15" borderId="7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</cellXfs>
  <cellStyles count="26">
    <cellStyle name="Accent" xfId="1" xr:uid="{0001CF0A-74C0-4F71-85D9-0812608051DF}"/>
    <cellStyle name="Accent 1" xfId="2" xr:uid="{04C1595B-28FB-474E-B11F-71B5B587916B}"/>
    <cellStyle name="Accent 2" xfId="3" xr:uid="{2D3030E3-4909-46CD-B46A-6E8C808D1DF3}"/>
    <cellStyle name="Accent 3" xfId="4" xr:uid="{CB8F2AE1-0FB0-4A0B-93AC-3CB847A8BD8A}"/>
    <cellStyle name="Error" xfId="5" xr:uid="{C7E03ABF-C2FF-42C0-B125-D0FF8F370440}"/>
    <cellStyle name="Footnote" xfId="6" xr:uid="{4F76FEA7-EEED-462D-9B5A-B0D03F04030C}"/>
    <cellStyle name="Heading" xfId="7" xr:uid="{7A5AB2E1-6DFF-4729-8906-AA2E21D5C970}"/>
    <cellStyle name="Hüperlink 2" xfId="8" xr:uid="{705DF25C-C646-4E67-8DA6-A6EA22BEF907}"/>
    <cellStyle name="Normaallaad" xfId="0" builtinId="0"/>
    <cellStyle name="Normaallaad 2" xfId="9" xr:uid="{7C6AF69F-7820-4BEE-A245-F79764FE913B}"/>
    <cellStyle name="Normaallaad 2 2" xfId="10" xr:uid="{4DE28336-9E4D-4F16-925F-C967B5C1670F}"/>
    <cellStyle name="Normaallaad 2 2 2" xfId="11" xr:uid="{B3584080-D278-4E8A-B3DD-004E5200344C}"/>
    <cellStyle name="Normaallaad 2 2 2 2" xfId="12" xr:uid="{9AE1D93E-7467-4123-9408-E1139E71D4B9}"/>
    <cellStyle name="Normaallaad 2 2 3" xfId="13" xr:uid="{450DEC05-5E40-47D6-9E74-2DD880F5A01E}"/>
    <cellStyle name="Normaallaad 2 3" xfId="14" xr:uid="{5510F687-C57E-46CF-97CE-7E36AAEF2B0B}"/>
    <cellStyle name="Normaallaad 3" xfId="15" xr:uid="{77F61307-39EB-4939-8523-C22A29FE6973}"/>
    <cellStyle name="Normaallaad 4" xfId="16" xr:uid="{8B4F2F3B-54C0-49AF-9E9A-7978426B3EBB}"/>
    <cellStyle name="Normaallaad 5" xfId="17" xr:uid="{89C22FC8-11BB-4097-9F48-FFE444504912}"/>
    <cellStyle name="Normaallaad 5 2" xfId="18" xr:uid="{E47305DE-584F-44B5-8D17-3BF4FEF6C9D1}"/>
    <cellStyle name="Normaallaad 6" xfId="19" xr:uid="{31C88699-C4ED-4C74-B400-B623D3621BE1}"/>
    <cellStyle name="Normaallaad 7" xfId="20" xr:uid="{7EF0DFCC-DB9D-486C-8932-0006F92953C5}"/>
    <cellStyle name="Normal 2" xfId="21" xr:uid="{6E030C6B-2002-4113-8E71-2A7087ECC9B8}"/>
    <cellStyle name="Normal 3" xfId="22" xr:uid="{519A583C-BA17-41C5-AFED-1EBD53569707}"/>
    <cellStyle name="Status" xfId="23" xr:uid="{853F3252-1336-496D-B097-A443C84CB780}"/>
    <cellStyle name="Text" xfId="24" xr:uid="{2E5BB423-96BE-400E-8C2F-9B34EFAAD822}"/>
    <cellStyle name="Warning" xfId="25" xr:uid="{A3DF66D1-C95B-4B08-82B6-2BBAADE9378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1828800</xdr:colOff>
      <xdr:row>0</xdr:row>
      <xdr:rowOff>6350</xdr:rowOff>
    </xdr:from>
    <xdr:to>
      <xdr:col>7</xdr:col>
      <xdr:colOff>139700</xdr:colOff>
      <xdr:row>3</xdr:row>
      <xdr:rowOff>114300</xdr:rowOff>
    </xdr:to>
    <xdr:pic>
      <xdr:nvPicPr>
        <xdr:cNvPr id="9232" name="Picture 1">
          <a:extLst>
            <a:ext uri="{FF2B5EF4-FFF2-40B4-BE49-F238E27FC236}">
              <a16:creationId xmlns:a16="http://schemas.microsoft.com/office/drawing/2014/main" id="{D0AAD4C2-4356-D1AA-8630-22B02BA67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9950" y="6350"/>
          <a:ext cx="736600" cy="869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266700</xdr:colOff>
      <xdr:row>0</xdr:row>
      <xdr:rowOff>0</xdr:rowOff>
    </xdr:from>
    <xdr:to>
      <xdr:col>10</xdr:col>
      <xdr:colOff>177800</xdr:colOff>
      <xdr:row>4</xdr:row>
      <xdr:rowOff>101600</xdr:rowOff>
    </xdr:to>
    <xdr:pic>
      <xdr:nvPicPr>
        <xdr:cNvPr id="5191" name="Picture 1">
          <a:extLst>
            <a:ext uri="{FF2B5EF4-FFF2-40B4-BE49-F238E27FC236}">
              <a16:creationId xmlns:a16="http://schemas.microsoft.com/office/drawing/2014/main" id="{B3C05E04-2B70-74B1-69D4-A338080D5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8900" y="0"/>
          <a:ext cx="116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298450</xdr:colOff>
      <xdr:row>78</xdr:row>
      <xdr:rowOff>95250</xdr:rowOff>
    </xdr:from>
    <xdr:to>
      <xdr:col>11</xdr:col>
      <xdr:colOff>127000</xdr:colOff>
      <xdr:row>82</xdr:row>
      <xdr:rowOff>196850</xdr:rowOff>
    </xdr:to>
    <xdr:pic>
      <xdr:nvPicPr>
        <xdr:cNvPr id="5192" name="Picture 1">
          <a:extLst>
            <a:ext uri="{FF2B5EF4-FFF2-40B4-BE49-F238E27FC236}">
              <a16:creationId xmlns:a16="http://schemas.microsoft.com/office/drawing/2014/main" id="{6923523D-C391-007A-B613-040EB707FD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8350" y="14414500"/>
          <a:ext cx="116840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1676400</xdr:colOff>
      <xdr:row>0</xdr:row>
      <xdr:rowOff>0</xdr:rowOff>
    </xdr:from>
    <xdr:to>
      <xdr:col>10</xdr:col>
      <xdr:colOff>120650</xdr:colOff>
      <xdr:row>7</xdr:row>
      <xdr:rowOff>0</xdr:rowOff>
    </xdr:to>
    <xdr:pic>
      <xdr:nvPicPr>
        <xdr:cNvPr id="1105" name="Picture 1">
          <a:extLst>
            <a:ext uri="{FF2B5EF4-FFF2-40B4-BE49-F238E27FC236}">
              <a16:creationId xmlns:a16="http://schemas.microsoft.com/office/drawing/2014/main" id="{47F245E2-A6EE-92EB-5888-06094E08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02250" y="0"/>
          <a:ext cx="1435100" cy="1111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1</xdr:row>
      <xdr:rowOff>82551</xdr:rowOff>
    </xdr:from>
    <xdr:to>
      <xdr:col>13</xdr:col>
      <xdr:colOff>150850</xdr:colOff>
      <xdr:row>6</xdr:row>
      <xdr:rowOff>26670</xdr:rowOff>
    </xdr:to>
    <xdr:pic>
      <xdr:nvPicPr>
        <xdr:cNvPr id="2127" name="Picture 1">
          <a:extLst>
            <a:ext uri="{FF2B5EF4-FFF2-40B4-BE49-F238E27FC236}">
              <a16:creationId xmlns:a16="http://schemas.microsoft.com/office/drawing/2014/main" id="{C1F2E1F7-BBE8-F84D-C1E7-5BE61B9D04E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9300" y="336551"/>
          <a:ext cx="1224000" cy="1163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0</xdr:row>
      <xdr:rowOff>19050</xdr:rowOff>
    </xdr:from>
    <xdr:to>
      <xdr:col>8</xdr:col>
      <xdr:colOff>552450</xdr:colOff>
      <xdr:row>6</xdr:row>
      <xdr:rowOff>177800</xdr:rowOff>
    </xdr:to>
    <xdr:pic>
      <xdr:nvPicPr>
        <xdr:cNvPr id="6190" name="Picture 1">
          <a:extLst>
            <a:ext uri="{FF2B5EF4-FFF2-40B4-BE49-F238E27FC236}">
              <a16:creationId xmlns:a16="http://schemas.microsoft.com/office/drawing/2014/main" id="{138CADF5-A7C6-3A47-FC56-EEDA1CED7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84900" y="19050"/>
          <a:ext cx="1422400" cy="139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F7C7B-7D43-457F-A21C-0D493F499731}">
  <sheetPr>
    <pageSetUpPr fitToPage="1"/>
  </sheetPr>
  <dimension ref="A1:O29"/>
  <sheetViews>
    <sheetView zoomScale="90" zoomScaleNormal="90" workbookViewId="0">
      <selection activeCell="N25" sqref="N25"/>
    </sheetView>
  </sheetViews>
  <sheetFormatPr defaultRowHeight="12.5" x14ac:dyDescent="0.25"/>
  <cols>
    <col min="1" max="1" width="8.54296875" style="1" customWidth="1"/>
    <col min="2" max="2" width="6.1796875" customWidth="1"/>
    <col min="3" max="3" width="7.54296875" customWidth="1"/>
    <col min="4" max="5" width="6.453125" hidden="1" customWidth="1"/>
    <col min="6" max="6" width="30.7265625" customWidth="1"/>
    <col min="7" max="7" width="30" customWidth="1"/>
    <col min="8" max="8" width="2.81640625" customWidth="1"/>
    <col min="9" max="9" width="5.7265625" customWidth="1"/>
    <col min="10" max="10" width="4.26953125" customWidth="1"/>
    <col min="11" max="11" width="5.54296875" customWidth="1"/>
    <col min="14" max="15" width="26.7265625" bestFit="1" customWidth="1"/>
  </cols>
  <sheetData>
    <row r="1" spans="1:15" ht="18" x14ac:dyDescent="0.4">
      <c r="A1" s="17" t="s">
        <v>30</v>
      </c>
      <c r="B1" s="18"/>
      <c r="C1" s="18"/>
      <c r="D1" s="18"/>
      <c r="E1" s="18"/>
      <c r="F1" s="18"/>
      <c r="G1" s="6"/>
    </row>
    <row r="2" spans="1:15" ht="15" x14ac:dyDescent="0.3">
      <c r="A2" s="7" t="s">
        <v>31</v>
      </c>
      <c r="H2" s="4"/>
      <c r="I2" s="4"/>
    </row>
    <row r="3" spans="1:15" ht="15" x14ac:dyDescent="0.3">
      <c r="A3" s="7"/>
      <c r="B3" s="9" t="s">
        <v>32</v>
      </c>
      <c r="G3" s="45" t="s">
        <v>46</v>
      </c>
      <c r="H3" s="4"/>
      <c r="I3" s="4"/>
    </row>
    <row r="4" spans="1:15" s="2" customFormat="1" ht="15.5" x14ac:dyDescent="0.35">
      <c r="A4" s="19"/>
      <c r="B4" s="8"/>
      <c r="C4" s="8"/>
      <c r="D4" s="8"/>
      <c r="E4" s="8"/>
      <c r="F4" s="8"/>
      <c r="G4" s="44" t="s">
        <v>29</v>
      </c>
      <c r="I4" s="8"/>
      <c r="J4" s="8"/>
      <c r="K4" s="81" t="s">
        <v>45</v>
      </c>
    </row>
    <row r="5" spans="1:15" s="2" customFormat="1" ht="15.5" x14ac:dyDescent="0.35">
      <c r="A5" s="20"/>
      <c r="B5" s="20"/>
      <c r="C5" s="20"/>
      <c r="D5" s="20"/>
      <c r="E5" s="20"/>
      <c r="F5" s="20"/>
      <c r="I5" s="20"/>
      <c r="J5" s="20"/>
      <c r="K5" s="81" t="s">
        <v>49</v>
      </c>
    </row>
    <row r="6" spans="1:15" s="2" customFormat="1" ht="15.5" x14ac:dyDescent="0.35">
      <c r="A6" s="187">
        <v>45037</v>
      </c>
      <c r="B6" s="187"/>
      <c r="C6" s="187"/>
      <c r="D6" s="187"/>
      <c r="E6" s="187"/>
      <c r="F6" s="187"/>
      <c r="G6" s="21"/>
      <c r="H6" s="22"/>
      <c r="I6" s="21"/>
      <c r="J6" s="21"/>
      <c r="K6" s="21"/>
    </row>
    <row r="7" spans="1:15" s="2" customFormat="1" ht="17.5" customHeight="1" x14ac:dyDescent="0.35">
      <c r="A7" s="23" t="s">
        <v>0</v>
      </c>
      <c r="B7" s="85" t="s">
        <v>2</v>
      </c>
      <c r="C7" s="85" t="s">
        <v>28</v>
      </c>
      <c r="D7" s="85" t="s">
        <v>35</v>
      </c>
      <c r="E7" s="85" t="s">
        <v>34</v>
      </c>
      <c r="F7" s="24" t="s">
        <v>1</v>
      </c>
      <c r="G7" s="24" t="s">
        <v>1</v>
      </c>
      <c r="H7" s="25"/>
      <c r="I7" s="188" t="s">
        <v>5</v>
      </c>
      <c r="J7" s="189"/>
      <c r="K7" s="190"/>
      <c r="M7"/>
    </row>
    <row r="8" spans="1:15" s="3" customFormat="1" ht="17.5" customHeight="1" x14ac:dyDescent="0.35">
      <c r="A8" s="26">
        <v>0.45833333333333331</v>
      </c>
      <c r="B8" s="27">
        <v>21</v>
      </c>
      <c r="C8" s="27" t="s">
        <v>41</v>
      </c>
      <c r="D8" s="27">
        <v>60</v>
      </c>
      <c r="E8" s="27">
        <v>0</v>
      </c>
      <c r="F8" s="46"/>
      <c r="G8" s="49"/>
      <c r="H8" s="28"/>
      <c r="I8" s="29"/>
      <c r="J8" s="30" t="s">
        <v>6</v>
      </c>
      <c r="K8" s="31"/>
      <c r="M8"/>
      <c r="N8" s="80" t="s">
        <v>51</v>
      </c>
      <c r="O8" s="87" t="s">
        <v>54</v>
      </c>
    </row>
    <row r="9" spans="1:15" s="8" customFormat="1" ht="17.5" customHeight="1" x14ac:dyDescent="0.35">
      <c r="A9" s="32">
        <f t="shared" ref="A9:A15" si="0">A8+TIME(0,D9+E9,0)</f>
        <v>0.5</v>
      </c>
      <c r="B9" s="33">
        <f t="shared" ref="B9:B15" si="1">B8+1</f>
        <v>22</v>
      </c>
      <c r="C9" s="27" t="s">
        <v>41</v>
      </c>
      <c r="D9" s="27">
        <v>60</v>
      </c>
      <c r="E9" s="27">
        <v>0</v>
      </c>
      <c r="F9" s="47"/>
      <c r="G9" s="50"/>
      <c r="H9" s="28"/>
      <c r="I9" s="34"/>
      <c r="J9" s="10" t="s">
        <v>6</v>
      </c>
      <c r="K9" s="35"/>
      <c r="M9"/>
      <c r="N9" s="78" t="s">
        <v>33</v>
      </c>
      <c r="O9" s="79" t="s">
        <v>50</v>
      </c>
    </row>
    <row r="10" spans="1:15" s="5" customFormat="1" ht="17.5" customHeight="1" x14ac:dyDescent="0.35">
      <c r="A10" s="32">
        <f t="shared" si="0"/>
        <v>0.54166666666666663</v>
      </c>
      <c r="B10" s="33">
        <f t="shared" si="1"/>
        <v>23</v>
      </c>
      <c r="C10" s="27" t="s">
        <v>41</v>
      </c>
      <c r="D10" s="27">
        <v>60</v>
      </c>
      <c r="E10" s="27">
        <v>0</v>
      </c>
      <c r="F10" s="47"/>
      <c r="G10" s="50"/>
      <c r="H10" s="28"/>
      <c r="I10" s="34"/>
      <c r="J10" s="10" t="s">
        <v>6</v>
      </c>
      <c r="K10" s="35"/>
      <c r="M10"/>
      <c r="N10" s="88" t="s">
        <v>52</v>
      </c>
      <c r="O10" s="76" t="s">
        <v>8</v>
      </c>
    </row>
    <row r="11" spans="1:15" s="5" customFormat="1" ht="17.5" customHeight="1" x14ac:dyDescent="0.35">
      <c r="A11" s="32">
        <f t="shared" si="0"/>
        <v>0.58333333333333326</v>
      </c>
      <c r="B11" s="33">
        <f t="shared" si="1"/>
        <v>24</v>
      </c>
      <c r="C11" s="27" t="s">
        <v>41</v>
      </c>
      <c r="D11" s="27">
        <v>60</v>
      </c>
      <c r="E11" s="27">
        <v>0</v>
      </c>
      <c r="F11" s="47"/>
      <c r="G11" s="50"/>
      <c r="H11" s="28"/>
      <c r="I11" s="34"/>
      <c r="J11" s="10" t="s">
        <v>6</v>
      </c>
      <c r="K11" s="35"/>
      <c r="M11"/>
      <c r="N11" s="86" t="s">
        <v>53</v>
      </c>
      <c r="O11" s="77" t="s">
        <v>55</v>
      </c>
    </row>
    <row r="12" spans="1:15" s="5" customFormat="1" ht="17.5" customHeight="1" x14ac:dyDescent="0.35">
      <c r="A12" s="32">
        <f t="shared" si="0"/>
        <v>0.62499999999999989</v>
      </c>
      <c r="B12" s="33">
        <f t="shared" si="1"/>
        <v>25</v>
      </c>
      <c r="C12" s="27" t="s">
        <v>42</v>
      </c>
      <c r="D12" s="27">
        <v>60</v>
      </c>
      <c r="E12" s="27">
        <v>0</v>
      </c>
      <c r="F12" s="47"/>
      <c r="G12" s="50"/>
      <c r="H12" s="28"/>
      <c r="I12" s="34"/>
      <c r="J12" s="10" t="s">
        <v>6</v>
      </c>
      <c r="K12" s="35"/>
      <c r="M12"/>
      <c r="N12" s="79" t="s">
        <v>50</v>
      </c>
      <c r="O12" s="80" t="s">
        <v>51</v>
      </c>
    </row>
    <row r="13" spans="1:15" s="5" customFormat="1" ht="17.5" customHeight="1" x14ac:dyDescent="0.35">
      <c r="A13" s="32">
        <f t="shared" si="0"/>
        <v>0.66666666666666652</v>
      </c>
      <c r="B13" s="33">
        <f t="shared" si="1"/>
        <v>26</v>
      </c>
      <c r="C13" s="27" t="s">
        <v>42</v>
      </c>
      <c r="D13" s="27">
        <v>60</v>
      </c>
      <c r="E13" s="27">
        <v>0</v>
      </c>
      <c r="F13" s="47"/>
      <c r="G13" s="50"/>
      <c r="H13" s="28"/>
      <c r="I13" s="34"/>
      <c r="J13" s="10" t="s">
        <v>6</v>
      </c>
      <c r="K13" s="35"/>
      <c r="M13"/>
      <c r="N13" s="87" t="s">
        <v>54</v>
      </c>
      <c r="O13" s="88" t="s">
        <v>52</v>
      </c>
    </row>
    <row r="14" spans="1:15" s="5" customFormat="1" ht="17.5" customHeight="1" x14ac:dyDescent="0.35">
      <c r="A14" s="32">
        <f t="shared" si="0"/>
        <v>0.70833333333333315</v>
      </c>
      <c r="B14" s="33">
        <f t="shared" si="1"/>
        <v>27</v>
      </c>
      <c r="C14" s="33" t="s">
        <v>42</v>
      </c>
      <c r="D14" s="33">
        <v>60</v>
      </c>
      <c r="E14" s="33">
        <v>0</v>
      </c>
      <c r="F14" s="46"/>
      <c r="G14" s="49"/>
      <c r="H14" s="28"/>
      <c r="I14" s="34"/>
      <c r="J14" s="10" t="s">
        <v>6</v>
      </c>
      <c r="K14" s="35"/>
      <c r="M14"/>
      <c r="N14" s="76" t="s">
        <v>8</v>
      </c>
      <c r="O14" s="86" t="s">
        <v>53</v>
      </c>
    </row>
    <row r="15" spans="1:15" s="5" customFormat="1" ht="17.5" customHeight="1" x14ac:dyDescent="0.35">
      <c r="A15" s="36">
        <f t="shared" si="0"/>
        <v>0.74999999999999978</v>
      </c>
      <c r="B15" s="37">
        <f t="shared" si="1"/>
        <v>28</v>
      </c>
      <c r="C15" s="75" t="s">
        <v>42</v>
      </c>
      <c r="D15" s="75">
        <v>60</v>
      </c>
      <c r="E15" s="75">
        <v>0</v>
      </c>
      <c r="F15" s="48"/>
      <c r="G15" s="51"/>
      <c r="H15" s="28"/>
      <c r="I15" s="38"/>
      <c r="J15" s="11" t="s">
        <v>6</v>
      </c>
      <c r="K15" s="39"/>
      <c r="M15"/>
      <c r="N15" s="77" t="s">
        <v>55</v>
      </c>
      <c r="O15" s="78" t="s">
        <v>33</v>
      </c>
    </row>
    <row r="16" spans="1:15" s="2" customFormat="1" ht="25.9" customHeight="1" x14ac:dyDescent="0.35">
      <c r="A16" s="187">
        <f>A6+1</f>
        <v>45038</v>
      </c>
      <c r="B16" s="187"/>
      <c r="C16" s="187"/>
      <c r="D16" s="187"/>
      <c r="E16" s="187"/>
      <c r="F16" s="187"/>
      <c r="G16" s="40"/>
      <c r="H16" s="22"/>
      <c r="I16" s="21"/>
      <c r="J16" s="21"/>
      <c r="K16" s="21"/>
      <c r="M16"/>
    </row>
    <row r="17" spans="1:13" s="2" customFormat="1" ht="17.5" customHeight="1" x14ac:dyDescent="0.35">
      <c r="A17" s="41">
        <v>0.45833333333333331</v>
      </c>
      <c r="B17" s="42">
        <v>29</v>
      </c>
      <c r="C17" s="82" t="s">
        <v>47</v>
      </c>
      <c r="D17" s="42">
        <v>60</v>
      </c>
      <c r="E17" s="42">
        <v>0</v>
      </c>
      <c r="F17" s="52" t="s">
        <v>42</v>
      </c>
      <c r="G17" s="53" t="s">
        <v>41</v>
      </c>
      <c r="H17" s="28"/>
      <c r="I17" s="29"/>
      <c r="J17" s="30" t="s">
        <v>6</v>
      </c>
      <c r="K17" s="31"/>
      <c r="M17"/>
    </row>
    <row r="18" spans="1:13" ht="17.5" customHeight="1" x14ac:dyDescent="0.35">
      <c r="A18" s="32">
        <f t="shared" ref="A18:A24" si="2">A17+TIME(0,D18+E18,0)</f>
        <v>0.5</v>
      </c>
      <c r="B18" s="33">
        <f t="shared" ref="B18:B24" si="3">B17+1</f>
        <v>30</v>
      </c>
      <c r="C18" s="83" t="s">
        <v>47</v>
      </c>
      <c r="D18" s="27">
        <v>60</v>
      </c>
      <c r="E18" s="27">
        <v>0</v>
      </c>
      <c r="F18" s="47" t="s">
        <v>43</v>
      </c>
      <c r="G18" s="50" t="s">
        <v>40</v>
      </c>
      <c r="H18" s="28"/>
      <c r="I18" s="34"/>
      <c r="J18" s="10" t="s">
        <v>6</v>
      </c>
      <c r="K18" s="35"/>
    </row>
    <row r="19" spans="1:13" ht="17.5" customHeight="1" x14ac:dyDescent="0.35">
      <c r="A19" s="32">
        <f t="shared" si="2"/>
        <v>0.54166666666666663</v>
      </c>
      <c r="B19" s="33">
        <f t="shared" si="3"/>
        <v>31</v>
      </c>
      <c r="C19" s="83" t="s">
        <v>48</v>
      </c>
      <c r="D19" s="27">
        <v>60</v>
      </c>
      <c r="E19" s="27">
        <v>0</v>
      </c>
      <c r="F19" s="47" t="s">
        <v>38</v>
      </c>
      <c r="G19" s="50" t="s">
        <v>37</v>
      </c>
      <c r="H19" s="28"/>
      <c r="I19" s="34"/>
      <c r="J19" s="10" t="s">
        <v>6</v>
      </c>
      <c r="K19" s="35"/>
    </row>
    <row r="20" spans="1:13" ht="17.5" customHeight="1" x14ac:dyDescent="0.35">
      <c r="A20" s="32">
        <f t="shared" si="2"/>
        <v>0.58333333333333326</v>
      </c>
      <c r="B20" s="33">
        <f t="shared" si="3"/>
        <v>32</v>
      </c>
      <c r="C20" s="83" t="s">
        <v>48</v>
      </c>
      <c r="D20" s="27">
        <v>60</v>
      </c>
      <c r="E20" s="27">
        <v>0</v>
      </c>
      <c r="F20" s="47" t="s">
        <v>39</v>
      </c>
      <c r="G20" s="50" t="s">
        <v>36</v>
      </c>
      <c r="H20" s="28"/>
      <c r="I20" s="34"/>
      <c r="J20" s="10" t="s">
        <v>6</v>
      </c>
      <c r="K20" s="35"/>
    </row>
    <row r="21" spans="1:13" ht="17.5" customHeight="1" x14ac:dyDescent="0.35">
      <c r="A21" s="32">
        <f t="shared" si="2"/>
        <v>0.62499999999999989</v>
      </c>
      <c r="B21" s="33">
        <f t="shared" si="3"/>
        <v>33</v>
      </c>
      <c r="C21" s="83" t="s">
        <v>47</v>
      </c>
      <c r="D21" s="27">
        <v>60</v>
      </c>
      <c r="E21" s="27">
        <v>0</v>
      </c>
      <c r="F21" s="47" t="s">
        <v>41</v>
      </c>
      <c r="G21" s="50" t="s">
        <v>43</v>
      </c>
      <c r="H21" s="28"/>
      <c r="I21" s="34"/>
      <c r="J21" s="10" t="s">
        <v>6</v>
      </c>
      <c r="K21" s="35"/>
    </row>
    <row r="22" spans="1:13" ht="17.5" customHeight="1" x14ac:dyDescent="0.35">
      <c r="A22" s="32">
        <f t="shared" si="2"/>
        <v>0.66666666666666652</v>
      </c>
      <c r="B22" s="33">
        <f t="shared" si="3"/>
        <v>34</v>
      </c>
      <c r="C22" s="83" t="s">
        <v>47</v>
      </c>
      <c r="D22" s="27">
        <v>60</v>
      </c>
      <c r="E22" s="27">
        <v>0</v>
      </c>
      <c r="F22" s="47" t="s">
        <v>40</v>
      </c>
      <c r="G22" s="50" t="s">
        <v>42</v>
      </c>
      <c r="H22" s="28"/>
      <c r="I22" s="34"/>
      <c r="J22" s="10" t="s">
        <v>6</v>
      </c>
      <c r="K22" s="35"/>
    </row>
    <row r="23" spans="1:13" s="2" customFormat="1" ht="17.5" customHeight="1" x14ac:dyDescent="0.35">
      <c r="A23" s="32">
        <f t="shared" si="2"/>
        <v>0.70833333333333315</v>
      </c>
      <c r="B23" s="33">
        <f t="shared" si="3"/>
        <v>35</v>
      </c>
      <c r="C23" s="83" t="s">
        <v>48</v>
      </c>
      <c r="D23" s="27">
        <v>60</v>
      </c>
      <c r="E23" s="27">
        <v>0</v>
      </c>
      <c r="F23" s="47" t="s">
        <v>37</v>
      </c>
      <c r="G23" s="50" t="s">
        <v>39</v>
      </c>
      <c r="H23" s="28"/>
      <c r="I23" s="34"/>
      <c r="J23" s="10" t="s">
        <v>6</v>
      </c>
      <c r="K23" s="35"/>
      <c r="M23"/>
    </row>
    <row r="24" spans="1:13" s="2" customFormat="1" ht="17.5" customHeight="1" x14ac:dyDescent="0.35">
      <c r="A24" s="36">
        <f t="shared" si="2"/>
        <v>0.74999999999999978</v>
      </c>
      <c r="B24" s="37">
        <f t="shared" si="3"/>
        <v>36</v>
      </c>
      <c r="C24" s="84" t="s">
        <v>48</v>
      </c>
      <c r="D24" s="75">
        <v>60</v>
      </c>
      <c r="E24" s="75">
        <v>0</v>
      </c>
      <c r="F24" s="48" t="s">
        <v>36</v>
      </c>
      <c r="G24" s="51" t="s">
        <v>38</v>
      </c>
      <c r="H24" s="28"/>
      <c r="I24" s="38"/>
      <c r="J24" s="11" t="s">
        <v>6</v>
      </c>
      <c r="K24" s="39"/>
      <c r="M24"/>
    </row>
    <row r="25" spans="1:13" ht="29.25" customHeight="1" x14ac:dyDescent="0.3">
      <c r="A25" s="191">
        <f>A16+1</f>
        <v>45039</v>
      </c>
      <c r="B25" s="191"/>
      <c r="C25" s="191"/>
      <c r="D25" s="191"/>
      <c r="E25" s="191"/>
      <c r="F25" s="191"/>
      <c r="G25" s="43"/>
      <c r="H25" s="22"/>
      <c r="I25" s="21"/>
      <c r="J25" s="21"/>
      <c r="K25" s="21"/>
    </row>
    <row r="26" spans="1:13" ht="17.25" customHeight="1" x14ac:dyDescent="0.35">
      <c r="A26" s="41">
        <v>0.41666666666666669</v>
      </c>
      <c r="B26" s="42">
        <v>37</v>
      </c>
      <c r="C26" s="82" t="s">
        <v>47</v>
      </c>
      <c r="D26" s="42">
        <v>60</v>
      </c>
      <c r="E26" s="42">
        <v>0</v>
      </c>
      <c r="F26" s="52" t="s">
        <v>42</v>
      </c>
      <c r="G26" s="53" t="s">
        <v>43</v>
      </c>
      <c r="H26" s="28"/>
      <c r="I26" s="29"/>
      <c r="J26" s="30" t="s">
        <v>6</v>
      </c>
      <c r="K26" s="31"/>
    </row>
    <row r="27" spans="1:13" ht="17.25" customHeight="1" x14ac:dyDescent="0.35">
      <c r="A27" s="32">
        <f>A26+TIME(0,D27+E27,0)</f>
        <v>0.45833333333333337</v>
      </c>
      <c r="B27" s="33">
        <f>B26+1</f>
        <v>38</v>
      </c>
      <c r="C27" s="83" t="s">
        <v>47</v>
      </c>
      <c r="D27" s="27">
        <v>60</v>
      </c>
      <c r="E27" s="27">
        <v>0</v>
      </c>
      <c r="F27" s="47" t="s">
        <v>40</v>
      </c>
      <c r="G27" s="50" t="s">
        <v>41</v>
      </c>
      <c r="H27" s="28"/>
      <c r="I27" s="34"/>
      <c r="J27" s="10" t="s">
        <v>6</v>
      </c>
      <c r="K27" s="35"/>
    </row>
    <row r="28" spans="1:13" ht="17.25" customHeight="1" x14ac:dyDescent="0.35">
      <c r="A28" s="32">
        <f>A27+TIME(0,D28+E28,0)</f>
        <v>0.5</v>
      </c>
      <c r="B28" s="33">
        <f>B27+1</f>
        <v>39</v>
      </c>
      <c r="C28" s="83" t="s">
        <v>48</v>
      </c>
      <c r="D28" s="27">
        <v>60</v>
      </c>
      <c r="E28" s="27">
        <v>0</v>
      </c>
      <c r="F28" s="47" t="s">
        <v>38</v>
      </c>
      <c r="G28" s="50" t="s">
        <v>39</v>
      </c>
      <c r="H28" s="28"/>
      <c r="I28" s="34"/>
      <c r="J28" s="10" t="s">
        <v>6</v>
      </c>
      <c r="K28" s="35"/>
    </row>
    <row r="29" spans="1:13" ht="17.25" customHeight="1" x14ac:dyDescent="0.35">
      <c r="A29" s="36">
        <f>A28+TIME(0,D29+E29,0)</f>
        <v>0.54166666666666663</v>
      </c>
      <c r="B29" s="37">
        <f>B28+1</f>
        <v>40</v>
      </c>
      <c r="C29" s="84" t="s">
        <v>48</v>
      </c>
      <c r="D29" s="75">
        <v>60</v>
      </c>
      <c r="E29" s="75">
        <v>0</v>
      </c>
      <c r="F29" s="48" t="s">
        <v>36</v>
      </c>
      <c r="G29" s="51" t="s">
        <v>37</v>
      </c>
      <c r="H29" s="28"/>
      <c r="I29" s="38"/>
      <c r="J29" s="11" t="s">
        <v>6</v>
      </c>
      <c r="K29" s="39"/>
    </row>
  </sheetData>
  <mergeCells count="4">
    <mergeCell ref="A6:F6"/>
    <mergeCell ref="I7:K7"/>
    <mergeCell ref="A16:F16"/>
    <mergeCell ref="A25:F25"/>
  </mergeCells>
  <pageMargins left="0.59" right="0.24" top="0.61" bottom="0.39" header="0.5" footer="0.26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B7B81-6DA2-4782-923F-CCC4D135CAF2}">
  <dimension ref="A1:K35"/>
  <sheetViews>
    <sheetView workbookViewId="0">
      <selection activeCell="K12" sqref="K12"/>
    </sheetView>
  </sheetViews>
  <sheetFormatPr defaultRowHeight="12.5" x14ac:dyDescent="0.25"/>
  <cols>
    <col min="1" max="1" width="6.81640625" style="1" customWidth="1"/>
    <col min="2" max="2" width="7.453125" customWidth="1"/>
    <col min="3" max="3" width="6.7265625" style="1" customWidth="1"/>
    <col min="4" max="4" width="24.26953125" customWidth="1"/>
    <col min="5" max="5" width="21.7265625" customWidth="1"/>
    <col min="6" max="6" width="2.81640625" customWidth="1"/>
    <col min="7" max="7" width="5.7265625" customWidth="1"/>
    <col min="8" max="8" width="4.26953125" customWidth="1"/>
    <col min="9" max="9" width="5.54296875" customWidth="1"/>
  </cols>
  <sheetData>
    <row r="1" spans="1:9" ht="20" x14ac:dyDescent="0.4">
      <c r="A1" s="94" t="s">
        <v>65</v>
      </c>
      <c r="B1" s="18"/>
      <c r="C1" s="111"/>
      <c r="D1" s="18"/>
      <c r="E1" s="6"/>
    </row>
    <row r="2" spans="1:9" s="94" customFormat="1" ht="20" x14ac:dyDescent="0.4">
      <c r="A2" s="94" t="s">
        <v>102</v>
      </c>
      <c r="C2" s="112"/>
      <c r="E2" s="94" t="s">
        <v>92</v>
      </c>
      <c r="F2" s="96"/>
      <c r="G2" s="96"/>
    </row>
    <row r="3" spans="1:9" s="94" customFormat="1" ht="20" x14ac:dyDescent="0.4">
      <c r="C3" s="112"/>
      <c r="F3" s="96"/>
      <c r="G3" s="96"/>
    </row>
    <row r="4" spans="1:9" ht="15.5" x14ac:dyDescent="0.35">
      <c r="A4" s="2" t="s">
        <v>56</v>
      </c>
      <c r="B4" s="8"/>
      <c r="E4" s="45" t="s">
        <v>91</v>
      </c>
      <c r="F4" s="4"/>
      <c r="G4" s="4"/>
    </row>
    <row r="5" spans="1:9" s="2" customFormat="1" ht="15.5" x14ac:dyDescent="0.35">
      <c r="A5" s="92" t="s">
        <v>57</v>
      </c>
      <c r="B5" s="20"/>
      <c r="C5" s="113"/>
      <c r="D5" s="8"/>
      <c r="E5" s="44" t="s">
        <v>128</v>
      </c>
      <c r="G5" s="8"/>
      <c r="H5" s="8"/>
      <c r="I5" s="81"/>
    </row>
    <row r="6" spans="1:9" s="2" customFormat="1" ht="15.5" x14ac:dyDescent="0.35">
      <c r="A6" s="92"/>
      <c r="B6" s="20"/>
      <c r="C6" s="113"/>
      <c r="D6" s="8"/>
      <c r="E6" s="44"/>
      <c r="G6" s="8"/>
      <c r="H6" s="8"/>
      <c r="I6" s="81"/>
    </row>
    <row r="7" spans="1:9" s="2" customFormat="1" ht="15.5" x14ac:dyDescent="0.35">
      <c r="A7" s="187">
        <v>46088</v>
      </c>
      <c r="B7" s="187"/>
      <c r="C7" s="187"/>
      <c r="D7" s="187"/>
      <c r="E7" s="44"/>
      <c r="G7" s="20"/>
      <c r="H7" s="20"/>
      <c r="I7" s="81"/>
    </row>
    <row r="8" spans="1:9" s="2" customFormat="1" ht="15.5" x14ac:dyDescent="0.35">
      <c r="A8" s="23" t="s">
        <v>0</v>
      </c>
      <c r="B8" s="168" t="s">
        <v>2</v>
      </c>
      <c r="C8" s="168" t="s">
        <v>70</v>
      </c>
      <c r="D8" s="24" t="s">
        <v>1</v>
      </c>
      <c r="E8" s="24" t="s">
        <v>1</v>
      </c>
      <c r="F8" s="25"/>
      <c r="G8" s="192" t="s">
        <v>5</v>
      </c>
      <c r="H8" s="193"/>
      <c r="I8" s="194"/>
    </row>
    <row r="9" spans="1:9" s="2" customFormat="1" ht="17.5" x14ac:dyDescent="0.55000000000000004">
      <c r="A9" s="90">
        <v>0.375</v>
      </c>
      <c r="B9" s="98">
        <v>1</v>
      </c>
      <c r="C9" s="98" t="s">
        <v>59</v>
      </c>
      <c r="D9" s="170" t="s">
        <v>8</v>
      </c>
      <c r="E9" s="171" t="s">
        <v>77</v>
      </c>
      <c r="F9" s="147"/>
      <c r="G9" s="165">
        <v>12</v>
      </c>
      <c r="H9" s="165" t="s">
        <v>90</v>
      </c>
      <c r="I9" s="165">
        <v>18</v>
      </c>
    </row>
    <row r="10" spans="1:9" s="2" customFormat="1" ht="17.5" x14ac:dyDescent="0.55000000000000004">
      <c r="A10" s="90">
        <v>0.40625</v>
      </c>
      <c r="B10" s="98">
        <v>2</v>
      </c>
      <c r="C10" s="122" t="s">
        <v>58</v>
      </c>
      <c r="D10" s="170" t="s">
        <v>54</v>
      </c>
      <c r="E10" s="171" t="s">
        <v>75</v>
      </c>
      <c r="F10" s="147"/>
      <c r="G10" s="165">
        <v>26</v>
      </c>
      <c r="H10" s="165" t="s">
        <v>90</v>
      </c>
      <c r="I10" s="165">
        <v>16</v>
      </c>
    </row>
    <row r="11" spans="1:9" s="2" customFormat="1" ht="17.5" x14ac:dyDescent="0.55000000000000004">
      <c r="A11" s="90">
        <v>0.4375</v>
      </c>
      <c r="B11" s="98">
        <v>3</v>
      </c>
      <c r="C11" s="122" t="s">
        <v>60</v>
      </c>
      <c r="D11" s="171" t="s">
        <v>79</v>
      </c>
      <c r="E11" s="176" t="s">
        <v>123</v>
      </c>
      <c r="G11" s="149">
        <v>25</v>
      </c>
      <c r="H11" s="149" t="s">
        <v>90</v>
      </c>
      <c r="I11" s="149">
        <v>17</v>
      </c>
    </row>
    <row r="12" spans="1:9" s="2" customFormat="1" ht="17.5" x14ac:dyDescent="0.55000000000000004">
      <c r="A12" s="90">
        <v>0.46875</v>
      </c>
      <c r="B12" s="98">
        <v>4</v>
      </c>
      <c r="C12" s="122" t="s">
        <v>60</v>
      </c>
      <c r="D12" s="170" t="s">
        <v>78</v>
      </c>
      <c r="E12" s="176" t="s">
        <v>124</v>
      </c>
      <c r="G12" s="149">
        <v>14</v>
      </c>
      <c r="H12" s="149" t="s">
        <v>90</v>
      </c>
      <c r="I12" s="149">
        <v>27</v>
      </c>
    </row>
    <row r="13" spans="1:9" s="2" customFormat="1" ht="17.5" x14ac:dyDescent="0.55000000000000004">
      <c r="A13" s="90">
        <v>0.5</v>
      </c>
      <c r="B13" s="98">
        <v>5</v>
      </c>
      <c r="C13" s="122" t="s">
        <v>59</v>
      </c>
      <c r="D13" s="170" t="s">
        <v>80</v>
      </c>
      <c r="E13" s="170" t="s">
        <v>8</v>
      </c>
      <c r="G13" s="149">
        <v>31</v>
      </c>
      <c r="H13" s="149" t="s">
        <v>90</v>
      </c>
      <c r="I13" s="149">
        <v>22</v>
      </c>
    </row>
    <row r="14" spans="1:9" s="2" customFormat="1" ht="17.5" x14ac:dyDescent="0.55000000000000004">
      <c r="A14" s="90">
        <v>0.53125</v>
      </c>
      <c r="B14" s="98">
        <v>6</v>
      </c>
      <c r="C14" s="122" t="s">
        <v>58</v>
      </c>
      <c r="D14" s="171" t="s">
        <v>67</v>
      </c>
      <c r="E14" s="170" t="s">
        <v>54</v>
      </c>
      <c r="G14" s="149">
        <v>22</v>
      </c>
      <c r="H14" s="149" t="s">
        <v>90</v>
      </c>
      <c r="I14" s="149">
        <v>15</v>
      </c>
    </row>
    <row r="15" spans="1:9" s="2" customFormat="1" ht="17.5" x14ac:dyDescent="0.55000000000000004">
      <c r="A15" s="90">
        <v>0.5625</v>
      </c>
      <c r="B15" s="98">
        <v>7</v>
      </c>
      <c r="C15" s="122" t="s">
        <v>60</v>
      </c>
      <c r="D15" s="176" t="s">
        <v>123</v>
      </c>
      <c r="E15" s="176" t="s">
        <v>124</v>
      </c>
      <c r="G15" s="149">
        <v>17</v>
      </c>
      <c r="H15" s="149" t="s">
        <v>90</v>
      </c>
      <c r="I15" s="149">
        <v>16</v>
      </c>
    </row>
    <row r="16" spans="1:9" s="2" customFormat="1" ht="17.5" x14ac:dyDescent="0.55000000000000004">
      <c r="A16" s="90">
        <v>0.59375</v>
      </c>
      <c r="B16" s="98">
        <v>8</v>
      </c>
      <c r="C16" s="122" t="s">
        <v>60</v>
      </c>
      <c r="D16" s="171" t="s">
        <v>79</v>
      </c>
      <c r="E16" s="170" t="s">
        <v>78</v>
      </c>
      <c r="G16" s="149">
        <v>23</v>
      </c>
      <c r="H16" s="149" t="s">
        <v>90</v>
      </c>
      <c r="I16" s="149">
        <v>16</v>
      </c>
    </row>
    <row r="17" spans="1:11" s="2" customFormat="1" ht="17.5" x14ac:dyDescent="0.55000000000000004">
      <c r="A17" s="90">
        <v>0.625</v>
      </c>
      <c r="B17" s="98">
        <v>9</v>
      </c>
      <c r="C17" s="122" t="s">
        <v>59</v>
      </c>
      <c r="D17" s="171" t="s">
        <v>77</v>
      </c>
      <c r="E17" s="170" t="s">
        <v>80</v>
      </c>
      <c r="G17" s="149">
        <v>21</v>
      </c>
      <c r="H17" s="149" t="s">
        <v>90</v>
      </c>
      <c r="I17" s="149">
        <v>20</v>
      </c>
    </row>
    <row r="18" spans="1:11" s="2" customFormat="1" ht="17.5" x14ac:dyDescent="0.55000000000000004">
      <c r="A18" s="90">
        <v>0.65625</v>
      </c>
      <c r="B18" s="98">
        <v>10</v>
      </c>
      <c r="C18" s="122" t="s">
        <v>58</v>
      </c>
      <c r="D18" s="171" t="s">
        <v>75</v>
      </c>
      <c r="E18" s="171" t="s">
        <v>67</v>
      </c>
      <c r="G18" s="149">
        <v>10</v>
      </c>
      <c r="H18" s="149" t="s">
        <v>90</v>
      </c>
      <c r="I18" s="149">
        <v>22</v>
      </c>
    </row>
    <row r="19" spans="1:11" s="2" customFormat="1" ht="17.5" x14ac:dyDescent="0.55000000000000004">
      <c r="A19" s="90">
        <v>0.6875</v>
      </c>
      <c r="B19" s="98">
        <v>11</v>
      </c>
      <c r="C19" s="122" t="s">
        <v>60</v>
      </c>
      <c r="D19" s="170" t="s">
        <v>78</v>
      </c>
      <c r="E19" s="176" t="s">
        <v>123</v>
      </c>
      <c r="G19" s="149">
        <v>23</v>
      </c>
      <c r="H19" s="149" t="s">
        <v>90</v>
      </c>
      <c r="I19" s="149">
        <v>25</v>
      </c>
      <c r="K19" s="3"/>
    </row>
    <row r="20" spans="1:11" s="2" customFormat="1" ht="18" customHeight="1" x14ac:dyDescent="0.55000000000000004">
      <c r="A20" s="90">
        <v>0.71875</v>
      </c>
      <c r="B20" s="98">
        <v>12</v>
      </c>
      <c r="C20" s="98" t="s">
        <v>60</v>
      </c>
      <c r="D20" s="176" t="s">
        <v>124</v>
      </c>
      <c r="E20" s="171" t="s">
        <v>79</v>
      </c>
      <c r="G20" s="149">
        <v>21</v>
      </c>
      <c r="H20" s="149" t="s">
        <v>90</v>
      </c>
      <c r="I20" s="149">
        <v>25</v>
      </c>
      <c r="K20" s="3"/>
    </row>
    <row r="21" spans="1:11" s="2" customFormat="1" ht="20" x14ac:dyDescent="0.6">
      <c r="A21" s="136"/>
      <c r="B21" s="137"/>
      <c r="C21" s="137"/>
      <c r="D21" s="139"/>
      <c r="E21" s="139"/>
      <c r="F21" s="173"/>
      <c r="G21" s="140"/>
      <c r="H21" s="141"/>
      <c r="I21" s="141"/>
      <c r="K21" s="8"/>
    </row>
    <row r="22" spans="1:11" s="2" customFormat="1" ht="15.5" x14ac:dyDescent="0.35">
      <c r="A22" s="187">
        <v>46089</v>
      </c>
      <c r="B22" s="187"/>
      <c r="C22" s="187"/>
      <c r="D22" s="187"/>
      <c r="E22" s="21"/>
      <c r="F22" s="174"/>
      <c r="G22" s="21"/>
      <c r="H22" s="21"/>
      <c r="I22" s="21"/>
      <c r="K22" s="8"/>
    </row>
    <row r="23" spans="1:11" s="2" customFormat="1" ht="15.5" x14ac:dyDescent="0.35">
      <c r="A23" s="23" t="s">
        <v>0</v>
      </c>
      <c r="B23" s="168" t="s">
        <v>2</v>
      </c>
      <c r="C23" s="168"/>
      <c r="D23" s="24" t="s">
        <v>1</v>
      </c>
      <c r="E23" s="172" t="s">
        <v>1</v>
      </c>
      <c r="F23" s="25"/>
      <c r="G23" s="192" t="s">
        <v>5</v>
      </c>
      <c r="H23" s="193"/>
      <c r="I23" s="194"/>
      <c r="K23" s="5"/>
    </row>
    <row r="24" spans="1:11" s="2" customFormat="1" ht="20.5" x14ac:dyDescent="0.65">
      <c r="A24" s="90">
        <v>0.375</v>
      </c>
      <c r="B24" s="120">
        <v>13</v>
      </c>
      <c r="C24" s="149" t="s">
        <v>133</v>
      </c>
      <c r="D24" s="177" t="s">
        <v>142</v>
      </c>
      <c r="E24" s="178" t="s">
        <v>143</v>
      </c>
      <c r="F24" s="175"/>
      <c r="G24" s="117" t="s">
        <v>152</v>
      </c>
      <c r="H24" s="23" t="s">
        <v>90</v>
      </c>
      <c r="I24" s="186">
        <v>28</v>
      </c>
      <c r="K24" s="5"/>
    </row>
    <row r="25" spans="1:11" s="2" customFormat="1" ht="17.5" customHeight="1" x14ac:dyDescent="0.65">
      <c r="A25" s="90">
        <v>0.40625</v>
      </c>
      <c r="B25" s="120">
        <v>14</v>
      </c>
      <c r="C25" s="149" t="s">
        <v>134</v>
      </c>
      <c r="D25" s="179" t="s">
        <v>54</v>
      </c>
      <c r="E25" s="179" t="s">
        <v>123</v>
      </c>
      <c r="F25" s="175"/>
      <c r="G25" s="117" t="s">
        <v>153</v>
      </c>
      <c r="H25" s="23" t="s">
        <v>90</v>
      </c>
      <c r="I25" s="186">
        <v>22</v>
      </c>
      <c r="K25" s="5"/>
    </row>
    <row r="26" spans="1:11" s="3" customFormat="1" ht="18.75" customHeight="1" x14ac:dyDescent="0.65">
      <c r="A26" s="90">
        <v>0.4375</v>
      </c>
      <c r="B26" s="120">
        <v>15</v>
      </c>
      <c r="C26" s="149" t="s">
        <v>132</v>
      </c>
      <c r="D26" s="178" t="s">
        <v>144</v>
      </c>
      <c r="E26" s="177" t="s">
        <v>79</v>
      </c>
      <c r="F26" s="140"/>
      <c r="G26" s="117" t="s">
        <v>117</v>
      </c>
      <c r="H26" s="23" t="s">
        <v>90</v>
      </c>
      <c r="I26" s="186">
        <v>14</v>
      </c>
      <c r="K26" s="5"/>
    </row>
    <row r="27" spans="1:11" s="3" customFormat="1" ht="17.5" customHeight="1" x14ac:dyDescent="0.65">
      <c r="A27" s="90">
        <v>0.46875</v>
      </c>
      <c r="B27" s="120">
        <v>16</v>
      </c>
      <c r="C27" s="149" t="s">
        <v>135</v>
      </c>
      <c r="D27" s="178" t="s">
        <v>143</v>
      </c>
      <c r="E27" s="179" t="s">
        <v>8</v>
      </c>
      <c r="F27" s="140"/>
      <c r="G27" s="117" t="s">
        <v>120</v>
      </c>
      <c r="H27" s="23" t="s">
        <v>90</v>
      </c>
      <c r="I27" s="186">
        <v>24</v>
      </c>
      <c r="K27"/>
    </row>
    <row r="28" spans="1:11" s="8" customFormat="1" ht="17.5" customHeight="1" x14ac:dyDescent="0.65">
      <c r="A28" s="90">
        <v>0.5</v>
      </c>
      <c r="B28" s="120">
        <v>17</v>
      </c>
      <c r="C28" s="149" t="s">
        <v>136</v>
      </c>
      <c r="D28" s="179" t="s">
        <v>123</v>
      </c>
      <c r="E28" s="179" t="s">
        <v>80</v>
      </c>
      <c r="F28" s="140"/>
      <c r="G28" s="117" t="s">
        <v>154</v>
      </c>
      <c r="H28" s="23" t="s">
        <v>90</v>
      </c>
      <c r="I28" s="186">
        <v>26</v>
      </c>
      <c r="K28"/>
    </row>
    <row r="29" spans="1:11" s="8" customFormat="1" ht="17.5" customHeight="1" x14ac:dyDescent="0.65">
      <c r="A29" s="90">
        <v>0.53125</v>
      </c>
      <c r="B29" s="120">
        <v>18</v>
      </c>
      <c r="C29" s="149" t="s">
        <v>137</v>
      </c>
      <c r="D29" s="177" t="s">
        <v>79</v>
      </c>
      <c r="E29" s="177" t="s">
        <v>77</v>
      </c>
      <c r="F29" s="140"/>
      <c r="G29" s="117" t="s">
        <v>120</v>
      </c>
      <c r="H29" s="23" t="s">
        <v>90</v>
      </c>
      <c r="I29" s="186">
        <v>21</v>
      </c>
      <c r="K29"/>
    </row>
    <row r="30" spans="1:11" s="5" customFormat="1" ht="17.5" customHeight="1" x14ac:dyDescent="0.65">
      <c r="A30" s="90">
        <v>0.5625</v>
      </c>
      <c r="B30" s="120">
        <v>19</v>
      </c>
      <c r="C30" s="149" t="s">
        <v>125</v>
      </c>
      <c r="D30" s="177" t="s">
        <v>142</v>
      </c>
      <c r="E30" s="179" t="s">
        <v>8</v>
      </c>
      <c r="F30" s="140"/>
      <c r="G30" s="117" t="s">
        <v>154</v>
      </c>
      <c r="H30" s="23" t="s">
        <v>90</v>
      </c>
      <c r="I30" s="186">
        <v>29</v>
      </c>
      <c r="K30"/>
    </row>
    <row r="31" spans="1:11" s="5" customFormat="1" ht="17.5" customHeight="1" x14ac:dyDescent="0.65">
      <c r="A31" s="90">
        <v>0.59375</v>
      </c>
      <c r="B31" s="120">
        <v>20</v>
      </c>
      <c r="C31" s="149" t="s">
        <v>126</v>
      </c>
      <c r="D31" s="179" t="s">
        <v>54</v>
      </c>
      <c r="E31" s="179" t="s">
        <v>80</v>
      </c>
      <c r="F31" s="140"/>
      <c r="G31" s="117" t="s">
        <v>117</v>
      </c>
      <c r="H31" s="23" t="s">
        <v>90</v>
      </c>
      <c r="I31" s="142">
        <v>25</v>
      </c>
      <c r="K31"/>
    </row>
    <row r="32" spans="1:11" s="5" customFormat="1" ht="17.5" customHeight="1" x14ac:dyDescent="0.65">
      <c r="A32" s="90">
        <v>0.625</v>
      </c>
      <c r="B32" s="120">
        <v>21</v>
      </c>
      <c r="C32" s="149" t="s">
        <v>127</v>
      </c>
      <c r="D32" s="178" t="s">
        <v>144</v>
      </c>
      <c r="E32" s="177" t="s">
        <v>77</v>
      </c>
      <c r="F32" s="146"/>
      <c r="G32" s="117" t="s">
        <v>162</v>
      </c>
      <c r="H32" s="23" t="s">
        <v>90</v>
      </c>
      <c r="I32" s="142">
        <v>11</v>
      </c>
      <c r="K32"/>
    </row>
    <row r="35" spans="1:4" x14ac:dyDescent="0.25">
      <c r="A35" s="1" t="s">
        <v>129</v>
      </c>
      <c r="D35" t="s">
        <v>130</v>
      </c>
    </row>
  </sheetData>
  <mergeCells count="4">
    <mergeCell ref="A7:D7"/>
    <mergeCell ref="G8:I8"/>
    <mergeCell ref="A22:D22"/>
    <mergeCell ref="G23:I2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780A-A1D6-48AE-BD5C-AB8B8181A002}">
  <dimension ref="A1:L125"/>
  <sheetViews>
    <sheetView workbookViewId="0">
      <selection activeCell="L12" sqref="L12"/>
    </sheetView>
  </sheetViews>
  <sheetFormatPr defaultRowHeight="12.5" x14ac:dyDescent="0.25"/>
  <cols>
    <col min="1" max="1" width="3.81640625" customWidth="1"/>
    <col min="2" max="2" width="19.81640625" customWidth="1"/>
    <col min="3" max="8" width="4.7265625" customWidth="1"/>
    <col min="9" max="9" width="9.26953125" customWidth="1"/>
    <col min="10" max="10" width="8.7265625" customWidth="1"/>
    <col min="11" max="11" width="10.453125" customWidth="1"/>
    <col min="12" max="12" width="7.81640625" customWidth="1"/>
  </cols>
  <sheetData>
    <row r="1" spans="1:10" ht="20" x14ac:dyDescent="0.4">
      <c r="A1" s="94" t="s">
        <v>65</v>
      </c>
      <c r="B1" s="18"/>
      <c r="C1" s="18"/>
      <c r="D1" s="18"/>
      <c r="E1" s="111"/>
      <c r="F1" s="18"/>
      <c r="G1" s="6"/>
    </row>
    <row r="2" spans="1:10" ht="20" x14ac:dyDescent="0.4">
      <c r="A2" s="94" t="s">
        <v>89</v>
      </c>
      <c r="B2" s="18"/>
      <c r="C2" s="18"/>
      <c r="D2" s="18"/>
      <c r="E2" s="111"/>
      <c r="F2" s="18"/>
      <c r="G2" s="6"/>
    </row>
    <row r="3" spans="1:10" ht="20" x14ac:dyDescent="0.4">
      <c r="A3" s="2" t="s">
        <v>56</v>
      </c>
      <c r="B3" s="8"/>
      <c r="C3" s="18"/>
      <c r="D3" s="18"/>
      <c r="E3" s="94" t="s">
        <v>92</v>
      </c>
      <c r="F3" s="96"/>
      <c r="G3" s="96"/>
      <c r="H3" s="94"/>
    </row>
    <row r="4" spans="1:10" ht="17.5" x14ac:dyDescent="0.35">
      <c r="A4" s="92" t="s">
        <v>57</v>
      </c>
      <c r="B4" s="20"/>
      <c r="C4" s="18"/>
      <c r="D4" s="18"/>
      <c r="E4" s="45" t="s">
        <v>91</v>
      </c>
      <c r="F4" s="4"/>
      <c r="G4" s="4"/>
    </row>
    <row r="5" spans="1:10" ht="20" x14ac:dyDescent="0.4">
      <c r="A5" s="94"/>
      <c r="B5" s="18"/>
      <c r="C5" s="18"/>
      <c r="D5" s="18"/>
      <c r="E5" s="44" t="s">
        <v>93</v>
      </c>
      <c r="F5" s="2"/>
      <c r="G5" s="8"/>
      <c r="H5" s="8"/>
      <c r="I5" s="94"/>
    </row>
    <row r="6" spans="1:10" ht="13" thickBot="1" x14ac:dyDescent="0.3">
      <c r="A6" s="1"/>
      <c r="B6" s="44" t="s">
        <v>68</v>
      </c>
    </row>
    <row r="7" spans="1:10" ht="25.5" customHeight="1" thickBot="1" x14ac:dyDescent="0.3">
      <c r="A7" s="99"/>
      <c r="B7" s="100" t="s">
        <v>66</v>
      </c>
      <c r="C7" s="209">
        <v>1</v>
      </c>
      <c r="D7" s="210"/>
      <c r="E7" s="209">
        <v>2</v>
      </c>
      <c r="F7" s="210"/>
      <c r="G7" s="209">
        <v>3</v>
      </c>
      <c r="H7" s="209"/>
      <c r="I7" s="101" t="s">
        <v>3</v>
      </c>
      <c r="J7" s="102" t="s">
        <v>4</v>
      </c>
    </row>
    <row r="8" spans="1:10" ht="16.149999999999999" customHeight="1" thickTop="1" x14ac:dyDescent="0.35">
      <c r="A8" s="213">
        <v>1</v>
      </c>
      <c r="B8" s="203" t="s">
        <v>139</v>
      </c>
      <c r="C8" s="103"/>
      <c r="D8" s="123"/>
      <c r="E8" s="124">
        <v>2</v>
      </c>
      <c r="F8" s="125"/>
      <c r="G8" s="124">
        <v>2</v>
      </c>
      <c r="H8" s="125"/>
      <c r="I8" s="195">
        <f>SUM(E8:H8)</f>
        <v>4</v>
      </c>
      <c r="J8" s="197" t="s">
        <v>13</v>
      </c>
    </row>
    <row r="9" spans="1:10" ht="15.75" customHeight="1" x14ac:dyDescent="0.35">
      <c r="A9" s="201"/>
      <c r="B9" s="211"/>
      <c r="C9" s="105"/>
      <c r="D9" s="126"/>
      <c r="E9" s="106">
        <v>22</v>
      </c>
      <c r="F9" s="127"/>
      <c r="G9" s="106">
        <v>22</v>
      </c>
      <c r="H9" s="127"/>
      <c r="I9" s="196"/>
      <c r="J9" s="198"/>
    </row>
    <row r="10" spans="1:10" ht="15" customHeight="1" x14ac:dyDescent="0.35">
      <c r="A10" s="202"/>
      <c r="B10" s="212"/>
      <c r="C10" s="107"/>
      <c r="D10" s="128"/>
      <c r="E10" s="129">
        <v>15</v>
      </c>
      <c r="F10" s="130"/>
      <c r="G10" s="129">
        <v>10</v>
      </c>
      <c r="H10" s="130"/>
      <c r="I10" s="196"/>
      <c r="J10" s="199"/>
    </row>
    <row r="11" spans="1:10" ht="15.75" customHeight="1" x14ac:dyDescent="0.35">
      <c r="A11" s="200">
        <v>2</v>
      </c>
      <c r="B11" s="203" t="s">
        <v>54</v>
      </c>
      <c r="C11" s="104">
        <v>0</v>
      </c>
      <c r="D11" s="131"/>
      <c r="E11" s="109"/>
      <c r="F11" s="132"/>
      <c r="G11" s="104">
        <v>2</v>
      </c>
      <c r="H11" s="131"/>
      <c r="I11" s="206">
        <f>SUM(C11:H11)</f>
        <v>2</v>
      </c>
      <c r="J11" s="208" t="s">
        <v>14</v>
      </c>
    </row>
    <row r="12" spans="1:10" ht="15.75" customHeight="1" x14ac:dyDescent="0.35">
      <c r="A12" s="201"/>
      <c r="B12" s="204"/>
      <c r="C12" s="106">
        <v>15</v>
      </c>
      <c r="D12" s="127"/>
      <c r="E12" s="105"/>
      <c r="F12" s="126"/>
      <c r="G12" s="106">
        <v>26</v>
      </c>
      <c r="H12" s="127"/>
      <c r="I12" s="196"/>
      <c r="J12" s="198"/>
    </row>
    <row r="13" spans="1:10" ht="16.5" customHeight="1" x14ac:dyDescent="0.35">
      <c r="A13" s="202"/>
      <c r="B13" s="205"/>
      <c r="C13" s="108">
        <v>22</v>
      </c>
      <c r="D13" s="133"/>
      <c r="E13" s="107"/>
      <c r="F13" s="128"/>
      <c r="G13" s="108">
        <v>16</v>
      </c>
      <c r="H13" s="133"/>
      <c r="I13" s="207"/>
      <c r="J13" s="199"/>
    </row>
    <row r="14" spans="1:10" ht="16.5" customHeight="1" x14ac:dyDescent="0.35">
      <c r="A14" s="200">
        <v>3</v>
      </c>
      <c r="B14" s="203" t="s">
        <v>75</v>
      </c>
      <c r="C14" s="104">
        <v>0</v>
      </c>
      <c r="D14" s="131"/>
      <c r="E14" s="104">
        <v>0</v>
      </c>
      <c r="F14" s="131"/>
      <c r="G14" s="109"/>
      <c r="H14" s="132"/>
      <c r="I14" s="206">
        <f>SUM(C14:H14)</f>
        <v>0</v>
      </c>
      <c r="J14" s="208" t="s">
        <v>15</v>
      </c>
    </row>
    <row r="15" spans="1:10" ht="16.5" customHeight="1" x14ac:dyDescent="0.35">
      <c r="A15" s="201"/>
      <c r="B15" s="204"/>
      <c r="C15" s="106">
        <v>10</v>
      </c>
      <c r="D15" s="127"/>
      <c r="E15" s="106">
        <v>16</v>
      </c>
      <c r="F15" s="127"/>
      <c r="G15" s="105"/>
      <c r="H15" s="126"/>
      <c r="I15" s="196"/>
      <c r="J15" s="198"/>
    </row>
    <row r="16" spans="1:10" ht="16.5" customHeight="1" x14ac:dyDescent="0.35">
      <c r="A16" s="202"/>
      <c r="B16" s="205"/>
      <c r="C16" s="108">
        <v>22</v>
      </c>
      <c r="D16" s="133"/>
      <c r="E16" s="108">
        <v>26</v>
      </c>
      <c r="F16" s="133"/>
      <c r="G16" s="107"/>
      <c r="H16" s="128"/>
      <c r="I16" s="207"/>
      <c r="J16" s="199"/>
    </row>
    <row r="17" spans="1:12" ht="13" thickBot="1" x14ac:dyDescent="0.3">
      <c r="A17" s="1"/>
      <c r="B17" s="44" t="s">
        <v>69</v>
      </c>
    </row>
    <row r="18" spans="1:12" ht="16" thickBot="1" x14ac:dyDescent="0.3">
      <c r="A18" s="99"/>
      <c r="B18" s="100" t="s">
        <v>66</v>
      </c>
      <c r="C18" s="209">
        <v>1</v>
      </c>
      <c r="D18" s="210"/>
      <c r="E18" s="209">
        <v>2</v>
      </c>
      <c r="F18" s="210"/>
      <c r="G18" s="209">
        <v>3</v>
      </c>
      <c r="H18" s="210"/>
      <c r="I18" s="101" t="s">
        <v>3</v>
      </c>
      <c r="J18" s="102" t="s">
        <v>4</v>
      </c>
    </row>
    <row r="19" spans="1:12" ht="16" thickTop="1" x14ac:dyDescent="0.35">
      <c r="A19" s="213">
        <v>1</v>
      </c>
      <c r="B19" s="203" t="s">
        <v>80</v>
      </c>
      <c r="C19" s="103"/>
      <c r="D19" s="123"/>
      <c r="E19" s="124">
        <v>2</v>
      </c>
      <c r="F19" s="125"/>
      <c r="G19" s="124">
        <v>0</v>
      </c>
      <c r="H19" s="125"/>
      <c r="I19" s="195">
        <f>SUM(E19:H19)</f>
        <v>2</v>
      </c>
      <c r="J19" s="197" t="s">
        <v>14</v>
      </c>
    </row>
    <row r="20" spans="1:12" ht="15.5" x14ac:dyDescent="0.35">
      <c r="A20" s="201"/>
      <c r="B20" s="211"/>
      <c r="C20" s="105"/>
      <c r="D20" s="126"/>
      <c r="E20" s="106">
        <v>31</v>
      </c>
      <c r="F20" s="127"/>
      <c r="G20" s="106">
        <v>20</v>
      </c>
      <c r="H20" s="127"/>
      <c r="I20" s="196"/>
      <c r="J20" s="198"/>
    </row>
    <row r="21" spans="1:12" ht="15.5" x14ac:dyDescent="0.35">
      <c r="A21" s="202"/>
      <c r="B21" s="212"/>
      <c r="C21" s="107"/>
      <c r="D21" s="128"/>
      <c r="E21" s="129">
        <v>22</v>
      </c>
      <c r="F21" s="130"/>
      <c r="G21" s="129">
        <v>21</v>
      </c>
      <c r="H21" s="130"/>
      <c r="I21" s="196"/>
      <c r="J21" s="199"/>
    </row>
    <row r="22" spans="1:12" ht="15.5" x14ac:dyDescent="0.35">
      <c r="A22" s="200">
        <v>2</v>
      </c>
      <c r="B22" s="203" t="s">
        <v>8</v>
      </c>
      <c r="C22" s="104">
        <v>0</v>
      </c>
      <c r="D22" s="131"/>
      <c r="E22" s="109"/>
      <c r="F22" s="132"/>
      <c r="G22" s="104">
        <v>0</v>
      </c>
      <c r="H22" s="131"/>
      <c r="I22" s="206">
        <f>SUM(C22:H22)</f>
        <v>0</v>
      </c>
      <c r="J22" s="208" t="s">
        <v>15</v>
      </c>
    </row>
    <row r="23" spans="1:12" ht="15.5" x14ac:dyDescent="0.35">
      <c r="A23" s="201"/>
      <c r="B23" s="204"/>
      <c r="C23" s="106">
        <v>22</v>
      </c>
      <c r="D23" s="127"/>
      <c r="E23" s="105"/>
      <c r="F23" s="126"/>
      <c r="G23" s="106">
        <v>12</v>
      </c>
      <c r="H23" s="127"/>
      <c r="I23" s="196"/>
      <c r="J23" s="198"/>
    </row>
    <row r="24" spans="1:12" ht="15.5" x14ac:dyDescent="0.35">
      <c r="A24" s="202"/>
      <c r="B24" s="205"/>
      <c r="C24" s="108">
        <v>31</v>
      </c>
      <c r="D24" s="133"/>
      <c r="E24" s="107"/>
      <c r="F24" s="128"/>
      <c r="G24" s="108">
        <v>18</v>
      </c>
      <c r="H24" s="133"/>
      <c r="I24" s="207"/>
      <c r="J24" s="199"/>
    </row>
    <row r="25" spans="1:12" ht="15.75" customHeight="1" x14ac:dyDescent="0.35">
      <c r="A25" s="200">
        <v>3</v>
      </c>
      <c r="B25" s="203" t="s">
        <v>77</v>
      </c>
      <c r="C25" s="104">
        <v>2</v>
      </c>
      <c r="D25" s="131"/>
      <c r="E25" s="104">
        <v>2</v>
      </c>
      <c r="F25" s="131"/>
      <c r="G25" s="109"/>
      <c r="H25" s="132"/>
      <c r="I25" s="206">
        <f>SUM(C25:H25)</f>
        <v>4</v>
      </c>
      <c r="J25" s="208" t="s">
        <v>13</v>
      </c>
    </row>
    <row r="26" spans="1:12" ht="15" customHeight="1" x14ac:dyDescent="0.35">
      <c r="A26" s="201"/>
      <c r="B26" s="204"/>
      <c r="C26" s="106">
        <v>21</v>
      </c>
      <c r="D26" s="127"/>
      <c r="E26" s="106">
        <v>18</v>
      </c>
      <c r="F26" s="127"/>
      <c r="G26" s="105"/>
      <c r="H26" s="126"/>
      <c r="I26" s="196"/>
      <c r="J26" s="198"/>
    </row>
    <row r="27" spans="1:12" ht="15" customHeight="1" x14ac:dyDescent="0.35">
      <c r="A27" s="202"/>
      <c r="B27" s="205"/>
      <c r="C27" s="108">
        <v>20</v>
      </c>
      <c r="D27" s="133"/>
      <c r="E27" s="108">
        <v>12</v>
      </c>
      <c r="F27" s="133"/>
      <c r="G27" s="107"/>
      <c r="H27" s="128"/>
      <c r="I27" s="207"/>
      <c r="J27" s="199"/>
    </row>
    <row r="28" spans="1:12" x14ac:dyDescent="0.25">
      <c r="J28" s="145"/>
    </row>
    <row r="29" spans="1:12" x14ac:dyDescent="0.25">
      <c r="J29" s="145"/>
    </row>
    <row r="30" spans="1:12" x14ac:dyDescent="0.25">
      <c r="J30" s="145"/>
    </row>
    <row r="31" spans="1:12" ht="13" thickBot="1" x14ac:dyDescent="0.3">
      <c r="B31" s="44" t="s">
        <v>138</v>
      </c>
    </row>
    <row r="32" spans="1:12" ht="16" thickBot="1" x14ac:dyDescent="0.3">
      <c r="A32" s="99"/>
      <c r="B32" s="100" t="s">
        <v>66</v>
      </c>
      <c r="C32" s="209">
        <v>1</v>
      </c>
      <c r="D32" s="210"/>
      <c r="E32" s="209">
        <v>2</v>
      </c>
      <c r="F32" s="210"/>
      <c r="G32" s="209">
        <v>3</v>
      </c>
      <c r="H32" s="210"/>
      <c r="I32" s="209" t="s">
        <v>7</v>
      </c>
      <c r="J32" s="210"/>
      <c r="K32" s="101" t="s">
        <v>3</v>
      </c>
      <c r="L32" s="102" t="s">
        <v>4</v>
      </c>
    </row>
    <row r="33" spans="1:12" ht="16" thickTop="1" x14ac:dyDescent="0.35">
      <c r="A33" s="213">
        <v>1</v>
      </c>
      <c r="B33" s="214" t="s">
        <v>140</v>
      </c>
      <c r="C33" s="103"/>
      <c r="D33" s="123"/>
      <c r="E33" s="124">
        <v>2</v>
      </c>
      <c r="F33" s="125"/>
      <c r="G33" s="124">
        <v>2</v>
      </c>
      <c r="H33" s="125"/>
      <c r="I33" s="12"/>
      <c r="J33" s="13"/>
      <c r="K33" s="195">
        <f>SUM(C33:H33)</f>
        <v>4</v>
      </c>
      <c r="L33" s="197" t="s">
        <v>13</v>
      </c>
    </row>
    <row r="34" spans="1:12" ht="15.5" x14ac:dyDescent="0.35">
      <c r="A34" s="201"/>
      <c r="B34" s="204"/>
      <c r="C34" s="105"/>
      <c r="D34" s="126"/>
      <c r="E34" s="106">
        <v>23</v>
      </c>
      <c r="F34" s="127"/>
      <c r="G34" s="106">
        <v>25</v>
      </c>
      <c r="H34" s="127"/>
      <c r="I34" s="14">
        <f>SUM(E34:H34)</f>
        <v>48</v>
      </c>
      <c r="J34" s="144">
        <f>SUM(I34-J35)</f>
        <v>11</v>
      </c>
      <c r="K34" s="196"/>
      <c r="L34" s="198"/>
    </row>
    <row r="35" spans="1:12" ht="15.5" x14ac:dyDescent="0.35">
      <c r="A35" s="202"/>
      <c r="B35" s="205"/>
      <c r="C35" s="107"/>
      <c r="D35" s="128"/>
      <c r="E35" s="129">
        <v>16</v>
      </c>
      <c r="F35" s="130"/>
      <c r="G35" s="129">
        <v>21</v>
      </c>
      <c r="H35" s="130"/>
      <c r="I35" s="15"/>
      <c r="J35" s="143">
        <f>SUM(E35:I35)</f>
        <v>37</v>
      </c>
      <c r="K35" s="196"/>
      <c r="L35" s="199"/>
    </row>
    <row r="36" spans="1:12" ht="15.5" x14ac:dyDescent="0.35">
      <c r="A36" s="200">
        <v>2</v>
      </c>
      <c r="B36" s="203" t="s">
        <v>78</v>
      </c>
      <c r="C36" s="104">
        <v>0</v>
      </c>
      <c r="D36" s="131"/>
      <c r="E36" s="109"/>
      <c r="F36" s="132"/>
      <c r="G36" s="104">
        <v>0</v>
      </c>
      <c r="H36" s="131"/>
      <c r="I36" s="12"/>
      <c r="J36" s="13"/>
      <c r="K36" s="206">
        <f>SUM(C36:H36)</f>
        <v>0</v>
      </c>
      <c r="L36" s="208" t="s">
        <v>16</v>
      </c>
    </row>
    <row r="37" spans="1:12" ht="15.5" x14ac:dyDescent="0.35">
      <c r="A37" s="201"/>
      <c r="B37" s="204"/>
      <c r="C37" s="106">
        <v>16</v>
      </c>
      <c r="D37" s="127"/>
      <c r="E37" s="105"/>
      <c r="F37" s="126"/>
      <c r="G37" s="106">
        <v>14</v>
      </c>
      <c r="H37" s="127"/>
      <c r="I37" s="14">
        <f>SUM(C37:H37)</f>
        <v>30</v>
      </c>
      <c r="J37" s="144">
        <f>SUM(I37-J38)</f>
        <v>-20</v>
      </c>
      <c r="K37" s="196"/>
      <c r="L37" s="198"/>
    </row>
    <row r="38" spans="1:12" ht="17.25" customHeight="1" x14ac:dyDescent="0.35">
      <c r="A38" s="202"/>
      <c r="B38" s="205"/>
      <c r="C38" s="108">
        <v>23</v>
      </c>
      <c r="D38" s="133"/>
      <c r="E38" s="107"/>
      <c r="F38" s="128"/>
      <c r="G38" s="108">
        <v>27</v>
      </c>
      <c r="H38" s="133"/>
      <c r="I38" s="15"/>
      <c r="J38" s="16">
        <f>SUM(C38:I38)</f>
        <v>50</v>
      </c>
      <c r="K38" s="207"/>
      <c r="L38" s="199"/>
    </row>
    <row r="39" spans="1:12" ht="15.5" x14ac:dyDescent="0.35">
      <c r="A39" s="200">
        <v>3</v>
      </c>
      <c r="B39" s="215" t="s">
        <v>141</v>
      </c>
      <c r="C39" s="104">
        <v>0</v>
      </c>
      <c r="D39" s="131"/>
      <c r="E39" s="104">
        <v>2</v>
      </c>
      <c r="F39" s="131"/>
      <c r="G39" s="109"/>
      <c r="H39" s="132"/>
      <c r="I39" s="12"/>
      <c r="J39" s="13"/>
      <c r="K39" s="206">
        <f>SUM(C39:H39)</f>
        <v>2</v>
      </c>
      <c r="L39" s="208" t="s">
        <v>15</v>
      </c>
    </row>
    <row r="40" spans="1:12" ht="15.5" x14ac:dyDescent="0.35">
      <c r="A40" s="201"/>
      <c r="B40" s="211"/>
      <c r="C40" s="106">
        <v>21</v>
      </c>
      <c r="D40" s="127"/>
      <c r="E40" s="106">
        <v>27</v>
      </c>
      <c r="F40" s="127"/>
      <c r="G40" s="105"/>
      <c r="H40" s="126"/>
      <c r="I40" s="14">
        <f>SUM(C40:H40)</f>
        <v>48</v>
      </c>
      <c r="J40" s="144">
        <f>SUM(I40-J41)</f>
        <v>9</v>
      </c>
      <c r="K40" s="196"/>
      <c r="L40" s="198"/>
    </row>
    <row r="41" spans="1:12" ht="15.5" x14ac:dyDescent="0.35">
      <c r="A41" s="202"/>
      <c r="B41" s="212"/>
      <c r="C41" s="108">
        <v>25</v>
      </c>
      <c r="D41" s="133"/>
      <c r="E41" s="108">
        <v>14</v>
      </c>
      <c r="F41" s="133"/>
      <c r="G41" s="107"/>
      <c r="H41" s="128"/>
      <c r="I41" s="15"/>
      <c r="J41" s="16">
        <f>SUM(C41:I41)</f>
        <v>39</v>
      </c>
      <c r="K41" s="207"/>
      <c r="L41" s="199"/>
    </row>
    <row r="42" spans="1:12" ht="15.5" x14ac:dyDescent="0.35">
      <c r="A42" s="200">
        <v>4</v>
      </c>
      <c r="B42" s="215" t="s">
        <v>123</v>
      </c>
      <c r="C42" s="104">
        <v>0</v>
      </c>
      <c r="D42" s="131"/>
      <c r="E42" s="104">
        <v>2</v>
      </c>
      <c r="F42" s="131"/>
      <c r="G42" s="104">
        <v>2</v>
      </c>
      <c r="H42" s="131"/>
      <c r="I42" s="12"/>
      <c r="J42" s="13"/>
      <c r="K42" s="206">
        <f>SUM(C42:H42)</f>
        <v>4</v>
      </c>
      <c r="L42" s="208" t="s">
        <v>14</v>
      </c>
    </row>
    <row r="43" spans="1:12" ht="15.5" x14ac:dyDescent="0.35">
      <c r="A43" s="201"/>
      <c r="B43" s="211"/>
      <c r="C43" s="106">
        <v>17</v>
      </c>
      <c r="D43" s="127"/>
      <c r="E43" s="106">
        <v>25</v>
      </c>
      <c r="F43" s="127"/>
      <c r="G43" s="106">
        <v>17</v>
      </c>
      <c r="H43" s="127"/>
      <c r="I43" s="14">
        <f>SUM(C43:H43)</f>
        <v>59</v>
      </c>
      <c r="J43" s="144">
        <f>SUM(I43-J44)</f>
        <v>-5</v>
      </c>
      <c r="K43" s="196"/>
      <c r="L43" s="198"/>
    </row>
    <row r="44" spans="1:12" ht="16" thickBot="1" x14ac:dyDescent="0.4">
      <c r="A44" s="202"/>
      <c r="B44" s="216"/>
      <c r="C44" s="108">
        <v>25</v>
      </c>
      <c r="D44" s="133"/>
      <c r="E44" s="108">
        <v>23</v>
      </c>
      <c r="F44" s="133"/>
      <c r="G44" s="108">
        <v>16</v>
      </c>
      <c r="H44" s="133"/>
      <c r="I44" s="15"/>
      <c r="J44" s="16">
        <f>SUM(C44:I44)</f>
        <v>64</v>
      </c>
      <c r="K44" s="207"/>
      <c r="L44" s="199"/>
    </row>
    <row r="45" spans="1:12" x14ac:dyDescent="0.25">
      <c r="I45">
        <f>SUM(I33:I44)</f>
        <v>185</v>
      </c>
      <c r="J45" s="145">
        <f>SUM(J35+J38+J41+J44)</f>
        <v>190</v>
      </c>
    </row>
    <row r="79" spans="1:7" ht="20" x14ac:dyDescent="0.4">
      <c r="A79" s="94" t="s">
        <v>65</v>
      </c>
      <c r="B79" s="18"/>
      <c r="C79" s="18"/>
      <c r="D79" s="18"/>
      <c r="E79" s="111"/>
      <c r="F79" s="18"/>
      <c r="G79" s="6"/>
    </row>
    <row r="80" spans="1:7" ht="20" x14ac:dyDescent="0.4">
      <c r="A80" s="94" t="s">
        <v>89</v>
      </c>
      <c r="B80" s="18"/>
      <c r="C80" s="18"/>
      <c r="D80" s="18"/>
      <c r="E80" s="111"/>
      <c r="F80" s="18" t="s">
        <v>148</v>
      </c>
      <c r="G80" s="6"/>
    </row>
    <row r="81" spans="1:11" ht="20" x14ac:dyDescent="0.4">
      <c r="A81" s="2" t="s">
        <v>56</v>
      </c>
      <c r="B81" s="8"/>
      <c r="C81" s="18"/>
      <c r="D81" s="18"/>
      <c r="E81" s="94" t="s">
        <v>92</v>
      </c>
      <c r="F81" s="96"/>
      <c r="G81" s="96"/>
      <c r="H81" s="94"/>
    </row>
    <row r="82" spans="1:11" ht="17.5" x14ac:dyDescent="0.35">
      <c r="A82" s="92" t="s">
        <v>57</v>
      </c>
      <c r="B82" s="20"/>
      <c r="C82" s="18"/>
      <c r="D82" s="18"/>
      <c r="E82" s="45" t="s">
        <v>91</v>
      </c>
      <c r="F82" s="4"/>
      <c r="G82" s="4"/>
    </row>
    <row r="83" spans="1:11" ht="20" x14ac:dyDescent="0.4">
      <c r="A83" s="94"/>
      <c r="B83" s="18"/>
      <c r="C83" s="18"/>
      <c r="D83" s="18"/>
      <c r="E83" s="44" t="s">
        <v>93</v>
      </c>
      <c r="F83" s="2"/>
      <c r="G83" s="8"/>
      <c r="H83" s="8"/>
      <c r="I83" s="94"/>
    </row>
    <row r="84" spans="1:11" ht="13" thickBot="1" x14ac:dyDescent="0.3">
      <c r="A84" s="1"/>
      <c r="B84" s="44" t="s">
        <v>146</v>
      </c>
      <c r="K84" t="s">
        <v>159</v>
      </c>
    </row>
    <row r="85" spans="1:11" ht="16" thickBot="1" x14ac:dyDescent="0.3">
      <c r="A85" s="99"/>
      <c r="B85" s="100" t="s">
        <v>66</v>
      </c>
      <c r="C85" s="209">
        <v>1</v>
      </c>
      <c r="D85" s="210"/>
      <c r="E85" s="209">
        <v>2</v>
      </c>
      <c r="F85" s="210"/>
      <c r="G85" s="209">
        <v>3</v>
      </c>
      <c r="H85" s="209"/>
      <c r="I85" s="101" t="s">
        <v>3</v>
      </c>
      <c r="J85" s="102" t="s">
        <v>4</v>
      </c>
      <c r="K85" t="s">
        <v>160</v>
      </c>
    </row>
    <row r="86" spans="1:11" ht="16" thickTop="1" x14ac:dyDescent="0.35">
      <c r="A86" s="213">
        <v>1</v>
      </c>
      <c r="B86" s="203" t="s">
        <v>139</v>
      </c>
      <c r="C86" s="103"/>
      <c r="D86" s="123"/>
      <c r="E86" s="124">
        <v>2</v>
      </c>
      <c r="F86" s="125"/>
      <c r="G86" s="124">
        <v>1</v>
      </c>
      <c r="H86" s="125"/>
      <c r="I86" s="195" t="s">
        <v>156</v>
      </c>
      <c r="J86" s="197" t="s">
        <v>13</v>
      </c>
    </row>
    <row r="87" spans="1:11" ht="15.5" x14ac:dyDescent="0.35">
      <c r="A87" s="201"/>
      <c r="B87" s="211"/>
      <c r="C87" s="105"/>
      <c r="D87" s="126"/>
      <c r="E87" s="106">
        <v>22</v>
      </c>
      <c r="F87" s="127"/>
      <c r="G87" s="106">
        <v>14</v>
      </c>
      <c r="H87" s="127"/>
      <c r="I87" s="196"/>
      <c r="J87" s="198"/>
      <c r="K87">
        <v>10</v>
      </c>
    </row>
    <row r="88" spans="1:11" ht="15.5" x14ac:dyDescent="0.35">
      <c r="A88" s="202"/>
      <c r="B88" s="212"/>
      <c r="C88" s="107"/>
      <c r="D88" s="128"/>
      <c r="E88" s="129">
        <v>11</v>
      </c>
      <c r="F88" s="130"/>
      <c r="G88" s="129">
        <v>14</v>
      </c>
      <c r="H88" s="130"/>
      <c r="I88" s="196"/>
      <c r="J88" s="199"/>
    </row>
    <row r="89" spans="1:11" ht="15.75" customHeight="1" x14ac:dyDescent="0.35">
      <c r="A89" s="200">
        <v>2</v>
      </c>
      <c r="B89" s="203" t="s">
        <v>77</v>
      </c>
      <c r="C89" s="104">
        <v>0</v>
      </c>
      <c r="D89" s="131"/>
      <c r="E89" s="109"/>
      <c r="F89" s="132"/>
      <c r="G89" s="104">
        <v>0</v>
      </c>
      <c r="H89" s="131"/>
      <c r="I89" s="206" t="s">
        <v>158</v>
      </c>
      <c r="J89" s="208" t="s">
        <v>15</v>
      </c>
    </row>
    <row r="90" spans="1:11" ht="15" customHeight="1" x14ac:dyDescent="0.35">
      <c r="A90" s="201"/>
      <c r="B90" s="204"/>
      <c r="C90" s="106">
        <v>11</v>
      </c>
      <c r="D90" s="127"/>
      <c r="E90" s="105"/>
      <c r="F90" s="126"/>
      <c r="G90" s="106">
        <v>21</v>
      </c>
      <c r="H90" s="127"/>
      <c r="I90" s="196"/>
      <c r="J90" s="198"/>
      <c r="K90">
        <v>8</v>
      </c>
    </row>
    <row r="91" spans="1:11" ht="15" customHeight="1" thickBot="1" x14ac:dyDescent="0.4">
      <c r="A91" s="202"/>
      <c r="B91" s="205"/>
      <c r="C91" s="108">
        <v>22</v>
      </c>
      <c r="D91" s="133"/>
      <c r="E91" s="107"/>
      <c r="F91" s="128"/>
      <c r="G91" s="108">
        <v>24</v>
      </c>
      <c r="H91" s="133"/>
      <c r="I91" s="207"/>
      <c r="J91" s="199"/>
    </row>
    <row r="92" spans="1:11" ht="15.75" customHeight="1" thickTop="1" x14ac:dyDescent="0.35">
      <c r="A92" s="200">
        <v>3</v>
      </c>
      <c r="B92" s="214" t="s">
        <v>140</v>
      </c>
      <c r="C92" s="104">
        <v>1</v>
      </c>
      <c r="D92" s="131"/>
      <c r="E92" s="104">
        <v>2</v>
      </c>
      <c r="F92" s="131"/>
      <c r="G92" s="109"/>
      <c r="H92" s="132"/>
      <c r="I92" s="206" t="s">
        <v>157</v>
      </c>
      <c r="J92" s="208" t="s">
        <v>14</v>
      </c>
    </row>
    <row r="93" spans="1:11" ht="15" customHeight="1" x14ac:dyDescent="0.35">
      <c r="A93" s="201"/>
      <c r="B93" s="204"/>
      <c r="C93" s="106">
        <v>14</v>
      </c>
      <c r="D93" s="127"/>
      <c r="E93" s="106">
        <v>24</v>
      </c>
      <c r="F93" s="127"/>
      <c r="G93" s="105"/>
      <c r="H93" s="126"/>
      <c r="I93" s="196"/>
      <c r="J93" s="198"/>
      <c r="K93">
        <v>9</v>
      </c>
    </row>
    <row r="94" spans="1:11" ht="15" customHeight="1" x14ac:dyDescent="0.35">
      <c r="A94" s="202"/>
      <c r="B94" s="205"/>
      <c r="C94" s="108">
        <v>14</v>
      </c>
      <c r="D94" s="133"/>
      <c r="E94" s="108">
        <v>21</v>
      </c>
      <c r="F94" s="133"/>
      <c r="G94" s="107"/>
      <c r="H94" s="128"/>
      <c r="I94" s="207"/>
      <c r="J94" s="199"/>
    </row>
    <row r="95" spans="1:11" ht="20.5" x14ac:dyDescent="0.35">
      <c r="A95" s="180"/>
      <c r="B95" s="181"/>
      <c r="C95" s="182"/>
      <c r="D95" s="182"/>
      <c r="E95" s="182"/>
      <c r="F95" s="182"/>
      <c r="G95" s="185"/>
      <c r="H95" s="185"/>
      <c r="I95" s="183"/>
      <c r="J95" s="184"/>
    </row>
    <row r="96" spans="1:11" ht="20.5" x14ac:dyDescent="0.35">
      <c r="A96" s="180"/>
      <c r="B96" s="181"/>
      <c r="C96" s="182"/>
      <c r="D96" s="182"/>
      <c r="E96" s="182"/>
      <c r="F96" s="182"/>
      <c r="G96" s="185"/>
      <c r="H96" s="185"/>
      <c r="I96" s="183"/>
      <c r="J96" s="184"/>
    </row>
    <row r="97" spans="1:11" ht="20.5" x14ac:dyDescent="0.35">
      <c r="A97" s="180"/>
      <c r="B97" s="181"/>
      <c r="C97" s="182"/>
      <c r="D97" s="182"/>
      <c r="E97" s="182"/>
      <c r="F97" s="182"/>
      <c r="G97" s="185"/>
      <c r="H97" s="185"/>
      <c r="I97" s="183"/>
      <c r="J97" s="184"/>
    </row>
    <row r="98" spans="1:11" ht="20.5" x14ac:dyDescent="0.35">
      <c r="A98" s="180"/>
      <c r="B98" s="181"/>
      <c r="C98" s="182"/>
      <c r="D98" s="182"/>
      <c r="E98" s="182"/>
      <c r="F98" s="182"/>
      <c r="G98" s="185"/>
      <c r="H98" s="185"/>
      <c r="I98" s="183"/>
      <c r="J98" s="184"/>
    </row>
    <row r="99" spans="1:11" ht="13" thickBot="1" x14ac:dyDescent="0.3">
      <c r="A99" s="1"/>
      <c r="B99" s="44" t="s">
        <v>145</v>
      </c>
    </row>
    <row r="100" spans="1:11" ht="16" thickBot="1" x14ac:dyDescent="0.3">
      <c r="A100" s="99"/>
      <c r="B100" s="100" t="s">
        <v>66</v>
      </c>
      <c r="C100" s="209">
        <v>1</v>
      </c>
      <c r="D100" s="210"/>
      <c r="E100" s="209">
        <v>2</v>
      </c>
      <c r="F100" s="210"/>
      <c r="G100" s="209">
        <v>3</v>
      </c>
      <c r="H100" s="210"/>
      <c r="I100" s="101" t="s">
        <v>3</v>
      </c>
      <c r="J100" s="102" t="s">
        <v>4</v>
      </c>
    </row>
    <row r="101" spans="1:11" ht="16" thickTop="1" x14ac:dyDescent="0.35">
      <c r="A101" s="213">
        <v>1</v>
      </c>
      <c r="B101" s="203" t="s">
        <v>80</v>
      </c>
      <c r="C101" s="103"/>
      <c r="D101" s="123"/>
      <c r="E101" s="124">
        <v>2</v>
      </c>
      <c r="F101" s="125"/>
      <c r="G101" s="124">
        <v>2</v>
      </c>
      <c r="H101" s="125"/>
      <c r="I101" s="195">
        <v>4</v>
      </c>
      <c r="J101" s="197" t="s">
        <v>16</v>
      </c>
    </row>
    <row r="102" spans="1:11" ht="15.5" x14ac:dyDescent="0.35">
      <c r="A102" s="201"/>
      <c r="B102" s="211"/>
      <c r="C102" s="105"/>
      <c r="D102" s="126"/>
      <c r="E102" s="106">
        <v>26</v>
      </c>
      <c r="F102" s="127"/>
      <c r="G102" s="106">
        <v>25</v>
      </c>
      <c r="H102" s="127"/>
      <c r="I102" s="196"/>
      <c r="J102" s="198"/>
      <c r="K102">
        <v>7</v>
      </c>
    </row>
    <row r="103" spans="1:11" ht="15.5" x14ac:dyDescent="0.35">
      <c r="A103" s="202"/>
      <c r="B103" s="212"/>
      <c r="C103" s="107"/>
      <c r="D103" s="128"/>
      <c r="E103" s="129">
        <v>10</v>
      </c>
      <c r="F103" s="130"/>
      <c r="G103" s="129">
        <v>14</v>
      </c>
      <c r="H103" s="130"/>
      <c r="I103" s="196"/>
      <c r="J103" s="199"/>
    </row>
    <row r="104" spans="1:11" ht="15.75" customHeight="1" x14ac:dyDescent="0.35">
      <c r="A104" s="200">
        <v>2</v>
      </c>
      <c r="B104" s="215" t="s">
        <v>123</v>
      </c>
      <c r="C104" s="104">
        <v>0</v>
      </c>
      <c r="D104" s="131"/>
      <c r="E104" s="109"/>
      <c r="F104" s="132"/>
      <c r="G104" s="104">
        <v>0</v>
      </c>
      <c r="H104" s="131"/>
      <c r="I104" s="206">
        <v>0</v>
      </c>
      <c r="J104" s="208" t="s">
        <v>18</v>
      </c>
    </row>
    <row r="105" spans="1:11" ht="15" customHeight="1" x14ac:dyDescent="0.35">
      <c r="A105" s="201"/>
      <c r="B105" s="211"/>
      <c r="C105" s="106">
        <v>10</v>
      </c>
      <c r="D105" s="127"/>
      <c r="E105" s="105"/>
      <c r="F105" s="126"/>
      <c r="G105" s="106">
        <v>22</v>
      </c>
      <c r="H105" s="127"/>
      <c r="I105" s="196"/>
      <c r="J105" s="198"/>
      <c r="K105">
        <v>5</v>
      </c>
    </row>
    <row r="106" spans="1:11" ht="15.75" customHeight="1" thickBot="1" x14ac:dyDescent="0.4">
      <c r="A106" s="202"/>
      <c r="B106" s="216"/>
      <c r="C106" s="108">
        <v>26</v>
      </c>
      <c r="D106" s="133"/>
      <c r="E106" s="107"/>
      <c r="F106" s="128"/>
      <c r="G106" s="108">
        <v>25</v>
      </c>
      <c r="H106" s="133"/>
      <c r="I106" s="207"/>
      <c r="J106" s="199"/>
    </row>
    <row r="107" spans="1:11" ht="15.75" customHeight="1" x14ac:dyDescent="0.35">
      <c r="A107" s="200">
        <v>3</v>
      </c>
      <c r="B107" s="203" t="s">
        <v>54</v>
      </c>
      <c r="C107" s="104">
        <v>0</v>
      </c>
      <c r="D107" s="131"/>
      <c r="E107" s="104">
        <v>2</v>
      </c>
      <c r="F107" s="131"/>
      <c r="G107" s="109"/>
      <c r="H107" s="132"/>
      <c r="I107" s="206">
        <v>2</v>
      </c>
      <c r="J107" s="208" t="s">
        <v>17</v>
      </c>
    </row>
    <row r="108" spans="1:11" ht="15" customHeight="1" x14ac:dyDescent="0.35">
      <c r="A108" s="201"/>
      <c r="B108" s="204"/>
      <c r="C108" s="106">
        <v>14</v>
      </c>
      <c r="D108" s="127"/>
      <c r="E108" s="106">
        <v>25</v>
      </c>
      <c r="F108" s="127"/>
      <c r="G108" s="105"/>
      <c r="H108" s="126"/>
      <c r="I108" s="196"/>
      <c r="J108" s="198"/>
      <c r="K108">
        <v>6</v>
      </c>
    </row>
    <row r="109" spans="1:11" ht="15" customHeight="1" x14ac:dyDescent="0.35">
      <c r="A109" s="202"/>
      <c r="B109" s="205"/>
      <c r="C109" s="108">
        <v>25</v>
      </c>
      <c r="D109" s="133"/>
      <c r="E109" s="108">
        <v>22</v>
      </c>
      <c r="F109" s="133"/>
      <c r="G109" s="107"/>
      <c r="H109" s="128"/>
      <c r="I109" s="207"/>
      <c r="J109" s="199"/>
    </row>
    <row r="110" spans="1:11" x14ac:dyDescent="0.25">
      <c r="J110" s="145"/>
    </row>
    <row r="111" spans="1:11" x14ac:dyDescent="0.25">
      <c r="J111" s="145"/>
    </row>
    <row r="113" spans="1:11" ht="13" thickBot="1" x14ac:dyDescent="0.3">
      <c r="B113" s="44" t="s">
        <v>147</v>
      </c>
    </row>
    <row r="114" spans="1:11" ht="16" thickBot="1" x14ac:dyDescent="0.3">
      <c r="A114" s="99"/>
      <c r="B114" s="100" t="s">
        <v>66</v>
      </c>
      <c r="C114" s="209">
        <v>1</v>
      </c>
      <c r="D114" s="210"/>
      <c r="E114" s="209">
        <v>2</v>
      </c>
      <c r="F114" s="210"/>
      <c r="G114" s="209">
        <v>3</v>
      </c>
      <c r="H114" s="210"/>
      <c r="I114" s="101" t="s">
        <v>3</v>
      </c>
      <c r="J114" s="102" t="s">
        <v>4</v>
      </c>
    </row>
    <row r="115" spans="1:11" ht="16.5" customHeight="1" thickTop="1" x14ac:dyDescent="0.35">
      <c r="A115" s="213">
        <v>1</v>
      </c>
      <c r="B115" s="203" t="s">
        <v>75</v>
      </c>
      <c r="C115" s="103"/>
      <c r="D115" s="123"/>
      <c r="E115" s="124">
        <v>0</v>
      </c>
      <c r="F115" s="125"/>
      <c r="G115" s="124">
        <v>0</v>
      </c>
      <c r="H115" s="125"/>
      <c r="I115" s="195" t="s">
        <v>151</v>
      </c>
      <c r="J115" s="197" t="s">
        <v>164</v>
      </c>
    </row>
    <row r="116" spans="1:11" ht="15" customHeight="1" x14ac:dyDescent="0.35">
      <c r="A116" s="201"/>
      <c r="B116" s="204"/>
      <c r="C116" s="105"/>
      <c r="D116" s="126"/>
      <c r="E116" s="106">
        <v>10</v>
      </c>
      <c r="F116" s="127"/>
      <c r="G116" s="106">
        <v>12</v>
      </c>
      <c r="H116" s="127"/>
      <c r="I116" s="196"/>
      <c r="J116" s="198"/>
      <c r="K116">
        <v>2</v>
      </c>
    </row>
    <row r="117" spans="1:11" ht="15" customHeight="1" x14ac:dyDescent="0.35">
      <c r="A117" s="202"/>
      <c r="B117" s="205"/>
      <c r="C117" s="107"/>
      <c r="D117" s="128"/>
      <c r="E117" s="129">
        <v>29</v>
      </c>
      <c r="F117" s="130"/>
      <c r="G117" s="129">
        <v>18</v>
      </c>
      <c r="H117" s="130"/>
      <c r="I117" s="196"/>
      <c r="J117" s="199"/>
    </row>
    <row r="118" spans="1:11" ht="15.75" customHeight="1" x14ac:dyDescent="0.35">
      <c r="A118" s="200">
        <v>2</v>
      </c>
      <c r="B118" s="203" t="s">
        <v>8</v>
      </c>
      <c r="C118" s="104">
        <v>2</v>
      </c>
      <c r="D118" s="131"/>
      <c r="E118" s="109"/>
      <c r="F118" s="132"/>
      <c r="G118" s="104">
        <v>1</v>
      </c>
      <c r="H118" s="131"/>
      <c r="I118" s="206" t="s">
        <v>149</v>
      </c>
      <c r="J118" s="208" t="s">
        <v>19</v>
      </c>
    </row>
    <row r="119" spans="1:11" ht="15" customHeight="1" x14ac:dyDescent="0.35">
      <c r="A119" s="201"/>
      <c r="B119" s="204"/>
      <c r="C119" s="106">
        <v>29</v>
      </c>
      <c r="D119" s="127">
        <v>19</v>
      </c>
      <c r="E119" s="105"/>
      <c r="F119" s="126"/>
      <c r="G119" s="106">
        <v>24</v>
      </c>
      <c r="H119" s="127"/>
      <c r="I119" s="196"/>
      <c r="J119" s="198"/>
      <c r="K119">
        <v>4</v>
      </c>
    </row>
    <row r="120" spans="1:11" ht="15" customHeight="1" x14ac:dyDescent="0.35">
      <c r="A120" s="202"/>
      <c r="B120" s="205"/>
      <c r="C120" s="108">
        <v>10</v>
      </c>
      <c r="D120" s="133"/>
      <c r="E120" s="107"/>
      <c r="F120" s="128"/>
      <c r="G120" s="108">
        <v>24</v>
      </c>
      <c r="H120" s="133"/>
      <c r="I120" s="207"/>
      <c r="J120" s="199"/>
    </row>
    <row r="121" spans="1:11" ht="15.5" x14ac:dyDescent="0.35">
      <c r="A121" s="200">
        <v>3</v>
      </c>
      <c r="B121" s="215" t="s">
        <v>141</v>
      </c>
      <c r="C121" s="104">
        <v>2</v>
      </c>
      <c r="D121" s="131"/>
      <c r="E121" s="104">
        <v>1</v>
      </c>
      <c r="F121" s="131"/>
      <c r="G121" s="109"/>
      <c r="H121" s="132"/>
      <c r="I121" s="206" t="s">
        <v>150</v>
      </c>
      <c r="J121" s="208" t="s">
        <v>163</v>
      </c>
    </row>
    <row r="122" spans="1:11" ht="15.5" x14ac:dyDescent="0.35">
      <c r="A122" s="201"/>
      <c r="B122" s="211"/>
      <c r="C122" s="106">
        <v>18</v>
      </c>
      <c r="D122" s="127">
        <v>16</v>
      </c>
      <c r="E122" s="106">
        <v>24</v>
      </c>
      <c r="F122" s="127"/>
      <c r="G122" s="105"/>
      <c r="H122" s="126"/>
      <c r="I122" s="196"/>
      <c r="J122" s="198"/>
      <c r="K122">
        <v>3</v>
      </c>
    </row>
    <row r="123" spans="1:11" ht="15.5" x14ac:dyDescent="0.35">
      <c r="A123" s="202"/>
      <c r="B123" s="212"/>
      <c r="C123" s="108">
        <v>12</v>
      </c>
      <c r="D123" s="133"/>
      <c r="E123" s="108">
        <v>24</v>
      </c>
      <c r="F123" s="133"/>
      <c r="G123" s="107"/>
      <c r="H123" s="128"/>
      <c r="I123" s="207"/>
      <c r="J123" s="199"/>
    </row>
    <row r="124" spans="1:11" x14ac:dyDescent="0.25">
      <c r="J124" s="145"/>
    </row>
    <row r="125" spans="1:11" x14ac:dyDescent="0.25">
      <c r="B125" t="s">
        <v>161</v>
      </c>
      <c r="K125">
        <v>1</v>
      </c>
    </row>
  </sheetData>
  <mergeCells count="95">
    <mergeCell ref="A121:A123"/>
    <mergeCell ref="B121:B123"/>
    <mergeCell ref="I121:I123"/>
    <mergeCell ref="J121:J123"/>
    <mergeCell ref="A115:A117"/>
    <mergeCell ref="B115:B117"/>
    <mergeCell ref="I115:I117"/>
    <mergeCell ref="J115:J117"/>
    <mergeCell ref="A118:A120"/>
    <mergeCell ref="B118:B120"/>
    <mergeCell ref="I118:I120"/>
    <mergeCell ref="J118:J120"/>
    <mergeCell ref="A107:A109"/>
    <mergeCell ref="B107:B109"/>
    <mergeCell ref="I107:I109"/>
    <mergeCell ref="J107:J109"/>
    <mergeCell ref="C114:D114"/>
    <mergeCell ref="E114:F114"/>
    <mergeCell ref="I101:I103"/>
    <mergeCell ref="J101:J103"/>
    <mergeCell ref="A104:A106"/>
    <mergeCell ref="B104:B106"/>
    <mergeCell ref="I104:I106"/>
    <mergeCell ref="J104:J106"/>
    <mergeCell ref="C100:D100"/>
    <mergeCell ref="E100:F100"/>
    <mergeCell ref="G100:H100"/>
    <mergeCell ref="G114:H114"/>
    <mergeCell ref="A101:A103"/>
    <mergeCell ref="B101:B103"/>
    <mergeCell ref="A89:A91"/>
    <mergeCell ref="B89:B91"/>
    <mergeCell ref="I89:I91"/>
    <mergeCell ref="J89:J91"/>
    <mergeCell ref="A92:A94"/>
    <mergeCell ref="B92:B94"/>
    <mergeCell ref="I92:I94"/>
    <mergeCell ref="J92:J94"/>
    <mergeCell ref="A86:A88"/>
    <mergeCell ref="B86:B88"/>
    <mergeCell ref="J22:J24"/>
    <mergeCell ref="A25:A27"/>
    <mergeCell ref="B25:B27"/>
    <mergeCell ref="I25:I27"/>
    <mergeCell ref="J25:J27"/>
    <mergeCell ref="I32:J32"/>
    <mergeCell ref="I86:I88"/>
    <mergeCell ref="J86:J88"/>
    <mergeCell ref="C32:D32"/>
    <mergeCell ref="E32:F32"/>
    <mergeCell ref="G32:H32"/>
    <mergeCell ref="A19:A21"/>
    <mergeCell ref="C85:D85"/>
    <mergeCell ref="E85:F85"/>
    <mergeCell ref="G85:H85"/>
    <mergeCell ref="B22:B24"/>
    <mergeCell ref="K39:K41"/>
    <mergeCell ref="L39:L41"/>
    <mergeCell ref="A42:A44"/>
    <mergeCell ref="B42:B44"/>
    <mergeCell ref="K42:K44"/>
    <mergeCell ref="L42:L44"/>
    <mergeCell ref="A39:A41"/>
    <mergeCell ref="B39:B41"/>
    <mergeCell ref="K33:K35"/>
    <mergeCell ref="L33:L35"/>
    <mergeCell ref="A36:A38"/>
    <mergeCell ref="B36:B38"/>
    <mergeCell ref="K36:K38"/>
    <mergeCell ref="L36:L38"/>
    <mergeCell ref="A33:A35"/>
    <mergeCell ref="B33:B35"/>
    <mergeCell ref="C7:D7"/>
    <mergeCell ref="E7:F7"/>
    <mergeCell ref="A8:A10"/>
    <mergeCell ref="B8:B10"/>
    <mergeCell ref="I8:I10"/>
    <mergeCell ref="J8:J10"/>
    <mergeCell ref="G7:H7"/>
    <mergeCell ref="I22:I24"/>
    <mergeCell ref="A14:A16"/>
    <mergeCell ref="B14:B16"/>
    <mergeCell ref="I14:I16"/>
    <mergeCell ref="J14:J16"/>
    <mergeCell ref="C18:D18"/>
    <mergeCell ref="E18:F18"/>
    <mergeCell ref="G18:H18"/>
    <mergeCell ref="A22:A24"/>
    <mergeCell ref="B19:B21"/>
    <mergeCell ref="I19:I21"/>
    <mergeCell ref="J19:J21"/>
    <mergeCell ref="A11:A13"/>
    <mergeCell ref="B11:B13"/>
    <mergeCell ref="I11:I13"/>
    <mergeCell ref="J11:J13"/>
  </mergeCells>
  <pageMargins left="0.7" right="0.7" top="0.75" bottom="0.75" header="0.3" footer="0.3"/>
  <pageSetup paperSize="8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07986-A8A0-441C-ABFF-A17FABDA7AF8}">
  <sheetPr>
    <pageSetUpPr fitToPage="1"/>
  </sheetPr>
  <dimension ref="A8:K42"/>
  <sheetViews>
    <sheetView zoomScale="102" zoomScaleNormal="110" workbookViewId="0">
      <selection activeCell="M15" sqref="M15"/>
    </sheetView>
  </sheetViews>
  <sheetFormatPr defaultRowHeight="12.5" x14ac:dyDescent="0.25"/>
  <cols>
    <col min="1" max="1" width="8.54296875" style="1" customWidth="1"/>
    <col min="2" max="2" width="6.1796875" customWidth="1"/>
    <col min="3" max="4" width="6.453125" hidden="1" customWidth="1"/>
    <col min="5" max="5" width="6.453125" style="1" customWidth="1"/>
    <col min="6" max="6" width="30.7265625" customWidth="1"/>
    <col min="7" max="7" width="30" customWidth="1"/>
    <col min="8" max="8" width="2.81640625" customWidth="1"/>
    <col min="9" max="9" width="5.7265625" customWidth="1"/>
    <col min="10" max="10" width="4.26953125" customWidth="1"/>
    <col min="11" max="11" width="5.54296875" customWidth="1"/>
  </cols>
  <sheetData>
    <row r="8" spans="1:11" ht="20" x14ac:dyDescent="0.4">
      <c r="A8" s="94" t="s">
        <v>63</v>
      </c>
      <c r="B8" s="18"/>
      <c r="C8" s="18"/>
      <c r="D8" s="18"/>
      <c r="E8" s="111"/>
      <c r="F8" s="18"/>
      <c r="G8" s="6"/>
    </row>
    <row r="9" spans="1:11" s="94" customFormat="1" ht="20" x14ac:dyDescent="0.4">
      <c r="A9" s="95"/>
      <c r="E9" s="112"/>
      <c r="G9" s="94" t="s">
        <v>61</v>
      </c>
      <c r="H9" s="96"/>
      <c r="I9" s="96"/>
    </row>
    <row r="10" spans="1:11" ht="15.5" x14ac:dyDescent="0.35">
      <c r="A10" s="2" t="s">
        <v>56</v>
      </c>
      <c r="B10" s="8"/>
      <c r="C10" s="8"/>
      <c r="D10" s="81"/>
      <c r="G10" s="45" t="s">
        <v>64</v>
      </c>
      <c r="H10" s="4"/>
      <c r="I10" s="4"/>
    </row>
    <row r="11" spans="1:11" s="2" customFormat="1" ht="15.5" x14ac:dyDescent="0.35">
      <c r="A11" s="92" t="s">
        <v>57</v>
      </c>
      <c r="B11" s="20"/>
      <c r="C11" s="20"/>
      <c r="D11" s="81" t="s">
        <v>57</v>
      </c>
      <c r="E11" s="113"/>
      <c r="F11" s="8"/>
      <c r="G11" s="44" t="s">
        <v>72</v>
      </c>
      <c r="I11" s="8"/>
      <c r="J11" s="8"/>
      <c r="K11" s="81"/>
    </row>
    <row r="12" spans="1:11" s="2" customFormat="1" ht="15.5" x14ac:dyDescent="0.35">
      <c r="A12" s="20"/>
      <c r="B12" s="20"/>
      <c r="C12" s="20"/>
      <c r="D12" s="20"/>
      <c r="E12" s="114"/>
      <c r="F12" s="20"/>
      <c r="G12" s="44"/>
      <c r="I12" s="20"/>
      <c r="J12" s="20"/>
      <c r="K12" s="81"/>
    </row>
    <row r="13" spans="1:11" s="2" customFormat="1" ht="15.5" x14ac:dyDescent="0.35">
      <c r="A13" s="187">
        <v>46004</v>
      </c>
      <c r="B13" s="187"/>
      <c r="C13" s="187"/>
      <c r="D13" s="187"/>
      <c r="E13" s="187"/>
      <c r="F13" s="187"/>
      <c r="G13" s="44"/>
      <c r="I13" s="20"/>
      <c r="J13" s="20"/>
      <c r="K13" s="81"/>
    </row>
    <row r="14" spans="1:11" s="2" customFormat="1" ht="15.5" x14ac:dyDescent="0.35">
      <c r="A14" s="23" t="s">
        <v>0</v>
      </c>
      <c r="B14" s="93" t="s">
        <v>2</v>
      </c>
      <c r="C14" s="93" t="s">
        <v>35</v>
      </c>
      <c r="D14" s="93" t="s">
        <v>34</v>
      </c>
      <c r="E14" s="110" t="s">
        <v>70</v>
      </c>
      <c r="F14" s="24" t="s">
        <v>1</v>
      </c>
      <c r="G14" s="24" t="s">
        <v>1</v>
      </c>
      <c r="H14" s="25"/>
      <c r="I14" s="192" t="s">
        <v>5</v>
      </c>
      <c r="J14" s="193"/>
      <c r="K14" s="194"/>
    </row>
    <row r="15" spans="1:11" s="2" customFormat="1" ht="20" x14ac:dyDescent="0.6">
      <c r="A15" s="90">
        <v>0.4375</v>
      </c>
      <c r="B15" s="98">
        <v>1</v>
      </c>
      <c r="C15" s="115"/>
      <c r="D15" s="115"/>
      <c r="E15" s="23" t="s">
        <v>59</v>
      </c>
      <c r="F15" s="119" t="s">
        <v>67</v>
      </c>
      <c r="G15" s="119" t="s">
        <v>75</v>
      </c>
      <c r="H15" s="147"/>
      <c r="I15" s="148">
        <v>21</v>
      </c>
      <c r="J15" s="148" t="s">
        <v>90</v>
      </c>
      <c r="K15" s="148">
        <v>16</v>
      </c>
    </row>
    <row r="16" spans="1:11" s="2" customFormat="1" ht="20" x14ac:dyDescent="0.6">
      <c r="A16" s="90">
        <v>0.46527777777777779</v>
      </c>
      <c r="B16" s="98">
        <v>2</v>
      </c>
      <c r="C16" s="115"/>
      <c r="D16" s="115"/>
      <c r="E16" s="120" t="s">
        <v>59</v>
      </c>
      <c r="F16" s="121" t="s">
        <v>78</v>
      </c>
      <c r="G16" s="121" t="s">
        <v>54</v>
      </c>
      <c r="H16" s="147"/>
      <c r="I16" s="148">
        <v>24</v>
      </c>
      <c r="J16" s="148" t="s">
        <v>90</v>
      </c>
      <c r="K16" s="148">
        <v>24</v>
      </c>
    </row>
    <row r="17" spans="1:11" s="2" customFormat="1" ht="20" x14ac:dyDescent="0.6">
      <c r="A17" s="90">
        <v>0.49305555555555558</v>
      </c>
      <c r="B17" s="98">
        <v>3</v>
      </c>
      <c r="C17" s="97"/>
      <c r="D17" s="97"/>
      <c r="E17" s="116" t="s">
        <v>58</v>
      </c>
      <c r="F17" s="119" t="s">
        <v>79</v>
      </c>
      <c r="G17" s="121" t="s">
        <v>77</v>
      </c>
      <c r="I17" s="148">
        <v>21</v>
      </c>
      <c r="J17" s="148" t="s">
        <v>90</v>
      </c>
      <c r="K17" s="148">
        <v>7</v>
      </c>
    </row>
    <row r="18" spans="1:11" s="2" customFormat="1" ht="20" x14ac:dyDescent="0.6">
      <c r="A18" s="90">
        <v>0.52083333333333337</v>
      </c>
      <c r="B18" s="98">
        <v>4</v>
      </c>
      <c r="C18" s="97"/>
      <c r="D18" s="97"/>
      <c r="E18" s="116" t="s">
        <v>58</v>
      </c>
      <c r="F18" s="121" t="s">
        <v>8</v>
      </c>
      <c r="G18" s="121" t="s">
        <v>80</v>
      </c>
      <c r="I18" s="148">
        <v>24</v>
      </c>
      <c r="J18" s="148" t="s">
        <v>90</v>
      </c>
      <c r="K18" s="148">
        <v>22</v>
      </c>
    </row>
    <row r="19" spans="1:11" s="2" customFormat="1" ht="20" x14ac:dyDescent="0.6">
      <c r="A19" s="90">
        <v>0.54861111111111116</v>
      </c>
      <c r="B19" s="98">
        <v>5</v>
      </c>
      <c r="C19" s="97"/>
      <c r="D19" s="97"/>
      <c r="E19" s="116" t="s">
        <v>59</v>
      </c>
      <c r="F19" s="121" t="s">
        <v>78</v>
      </c>
      <c r="G19" s="119" t="s">
        <v>67</v>
      </c>
      <c r="I19" s="148">
        <v>20</v>
      </c>
      <c r="J19" s="148" t="s">
        <v>90</v>
      </c>
      <c r="K19" s="148">
        <v>26</v>
      </c>
    </row>
    <row r="20" spans="1:11" s="2" customFormat="1" ht="20" x14ac:dyDescent="0.6">
      <c r="A20" s="90">
        <v>0.57638888888888884</v>
      </c>
      <c r="B20" s="98">
        <v>6</v>
      </c>
      <c r="C20" s="97"/>
      <c r="D20" s="97"/>
      <c r="E20" s="116" t="s">
        <v>59</v>
      </c>
      <c r="F20" s="119" t="s">
        <v>75</v>
      </c>
      <c r="G20" s="121" t="s">
        <v>54</v>
      </c>
      <c r="I20" s="148">
        <v>18</v>
      </c>
      <c r="J20" s="148" t="s">
        <v>90</v>
      </c>
      <c r="K20" s="148">
        <v>19</v>
      </c>
    </row>
    <row r="21" spans="1:11" s="2" customFormat="1" ht="20" x14ac:dyDescent="0.6">
      <c r="A21" s="90">
        <v>0.60416666666666663</v>
      </c>
      <c r="B21" s="98">
        <v>7</v>
      </c>
      <c r="C21" s="97"/>
      <c r="D21" s="97"/>
      <c r="E21" s="116" t="s">
        <v>58</v>
      </c>
      <c r="F21" s="121" t="s">
        <v>8</v>
      </c>
      <c r="G21" s="119" t="s">
        <v>79</v>
      </c>
      <c r="I21" s="148">
        <v>16</v>
      </c>
      <c r="J21" s="148" t="s">
        <v>90</v>
      </c>
      <c r="K21" s="148">
        <v>19</v>
      </c>
    </row>
    <row r="22" spans="1:11" s="2" customFormat="1" ht="20" x14ac:dyDescent="0.6">
      <c r="A22" s="90">
        <v>0.63194444444444442</v>
      </c>
      <c r="B22" s="98">
        <v>8</v>
      </c>
      <c r="C22" s="97"/>
      <c r="D22" s="97"/>
      <c r="E22" s="116" t="s">
        <v>58</v>
      </c>
      <c r="F22" s="121" t="s">
        <v>77</v>
      </c>
      <c r="G22" s="121" t="s">
        <v>80</v>
      </c>
      <c r="I22" s="148">
        <v>11</v>
      </c>
      <c r="J22" s="148" t="s">
        <v>90</v>
      </c>
      <c r="K22" s="148">
        <v>37</v>
      </c>
    </row>
    <row r="23" spans="1:11" s="2" customFormat="1" ht="20" x14ac:dyDescent="0.6">
      <c r="A23" s="90">
        <v>0.65972222222222221</v>
      </c>
      <c r="B23" s="98">
        <v>9</v>
      </c>
      <c r="C23" s="97"/>
      <c r="D23" s="97"/>
      <c r="E23" s="116" t="s">
        <v>59</v>
      </c>
      <c r="F23" s="121" t="s">
        <v>54</v>
      </c>
      <c r="G23" s="119" t="s">
        <v>67</v>
      </c>
      <c r="I23" s="148">
        <v>14</v>
      </c>
      <c r="J23" s="148" t="s">
        <v>90</v>
      </c>
      <c r="K23" s="148">
        <v>25</v>
      </c>
    </row>
    <row r="24" spans="1:11" s="2" customFormat="1" ht="20" x14ac:dyDescent="0.6">
      <c r="A24" s="90">
        <v>0.6875</v>
      </c>
      <c r="B24" s="98">
        <v>10</v>
      </c>
      <c r="C24" s="97"/>
      <c r="D24" s="97"/>
      <c r="E24" s="116" t="s">
        <v>59</v>
      </c>
      <c r="F24" s="119" t="s">
        <v>75</v>
      </c>
      <c r="G24" s="121" t="s">
        <v>78</v>
      </c>
      <c r="I24" s="148">
        <v>11</v>
      </c>
      <c r="J24" s="148" t="s">
        <v>90</v>
      </c>
      <c r="K24" s="148">
        <v>18</v>
      </c>
    </row>
    <row r="25" spans="1:11" s="2" customFormat="1" ht="20" x14ac:dyDescent="0.6">
      <c r="A25" s="90">
        <v>0.71527777777777779</v>
      </c>
      <c r="B25" s="98">
        <v>11</v>
      </c>
      <c r="C25" s="97"/>
      <c r="D25" s="97"/>
      <c r="E25" s="122" t="s">
        <v>58</v>
      </c>
      <c r="F25" s="121" t="s">
        <v>80</v>
      </c>
      <c r="G25" s="119" t="s">
        <v>79</v>
      </c>
      <c r="I25" s="148">
        <v>26</v>
      </c>
      <c r="J25" s="148" t="s">
        <v>90</v>
      </c>
      <c r="K25" s="148">
        <v>22</v>
      </c>
    </row>
    <row r="26" spans="1:11" s="2" customFormat="1" ht="20" x14ac:dyDescent="0.6">
      <c r="A26" s="90">
        <v>0.74305555555555558</v>
      </c>
      <c r="B26" s="98">
        <v>12</v>
      </c>
      <c r="C26" s="97"/>
      <c r="D26" s="97"/>
      <c r="E26" s="98" t="s">
        <v>58</v>
      </c>
      <c r="F26" s="121" t="s">
        <v>77</v>
      </c>
      <c r="G26" s="121" t="s">
        <v>8</v>
      </c>
      <c r="I26" s="148">
        <v>15</v>
      </c>
      <c r="J26" s="148" t="s">
        <v>90</v>
      </c>
      <c r="K26" s="148">
        <v>47</v>
      </c>
    </row>
    <row r="27" spans="1:11" s="2" customFormat="1" ht="20" x14ac:dyDescent="0.6">
      <c r="A27" s="136"/>
      <c r="B27" s="137"/>
      <c r="C27" s="138"/>
      <c r="D27" s="138"/>
      <c r="E27" s="137"/>
      <c r="F27" s="139"/>
      <c r="G27" s="139"/>
      <c r="I27" s="140"/>
      <c r="J27" s="141"/>
      <c r="K27" s="141"/>
    </row>
    <row r="28" spans="1:11" s="2" customFormat="1" ht="20" x14ac:dyDescent="0.6">
      <c r="A28" s="136"/>
      <c r="B28" s="137"/>
      <c r="C28" s="138"/>
      <c r="D28" s="138"/>
      <c r="E28" s="137"/>
      <c r="F28" s="139"/>
      <c r="G28" s="139"/>
      <c r="I28" s="140"/>
      <c r="J28" s="141"/>
      <c r="K28" s="141"/>
    </row>
    <row r="29" spans="1:11" s="2" customFormat="1" ht="20" x14ac:dyDescent="0.6">
      <c r="A29" s="136"/>
      <c r="B29" s="137"/>
      <c r="C29" s="138"/>
      <c r="D29" s="138"/>
      <c r="E29" s="137"/>
      <c r="F29" s="139"/>
      <c r="G29" s="139"/>
      <c r="I29" s="140"/>
      <c r="J29" s="141"/>
      <c r="K29" s="141"/>
    </row>
    <row r="30" spans="1:11" s="2" customFormat="1" ht="20" x14ac:dyDescent="0.6">
      <c r="A30" s="136"/>
      <c r="B30" s="137"/>
      <c r="C30" s="138"/>
      <c r="D30" s="138"/>
      <c r="E30" s="137"/>
      <c r="F30" s="139"/>
      <c r="G30" s="139"/>
      <c r="I30" s="140"/>
      <c r="J30" s="141"/>
      <c r="K30" s="141"/>
    </row>
    <row r="31" spans="1:11" s="2" customFormat="1" ht="15.5" x14ac:dyDescent="0.35">
      <c r="A31" s="187">
        <v>46005</v>
      </c>
      <c r="B31" s="187"/>
      <c r="C31" s="187"/>
      <c r="D31" s="187"/>
      <c r="E31" s="187"/>
      <c r="F31" s="187"/>
      <c r="G31" s="21"/>
      <c r="H31" s="22"/>
      <c r="I31" s="21"/>
      <c r="J31" s="21"/>
      <c r="K31" s="21"/>
    </row>
    <row r="32" spans="1:11" s="2" customFormat="1" ht="17.5" customHeight="1" x14ac:dyDescent="0.35">
      <c r="A32" s="23" t="s">
        <v>0</v>
      </c>
      <c r="B32" s="89" t="s">
        <v>2</v>
      </c>
      <c r="C32" s="89" t="s">
        <v>35</v>
      </c>
      <c r="D32" s="89" t="s">
        <v>34</v>
      </c>
      <c r="E32" s="110"/>
      <c r="F32" s="24" t="s">
        <v>1</v>
      </c>
      <c r="G32" s="24" t="s">
        <v>1</v>
      </c>
      <c r="H32" s="25"/>
      <c r="I32" s="192" t="s">
        <v>5</v>
      </c>
      <c r="J32" s="193"/>
      <c r="K32" s="194"/>
    </row>
    <row r="33" spans="1:11" s="3" customFormat="1" ht="17.5" customHeight="1" x14ac:dyDescent="0.6">
      <c r="A33" s="90">
        <v>0.38194444444444442</v>
      </c>
      <c r="B33" s="120">
        <v>13</v>
      </c>
      <c r="C33" s="91"/>
      <c r="D33" s="91"/>
      <c r="E33" s="134" t="s">
        <v>83</v>
      </c>
      <c r="F33" s="119" t="s">
        <v>98</v>
      </c>
      <c r="G33" s="162" t="s">
        <v>94</v>
      </c>
      <c r="H33" s="23"/>
      <c r="I33" s="163" t="s">
        <v>114</v>
      </c>
      <c r="J33" s="164" t="s">
        <v>90</v>
      </c>
      <c r="K33" s="165">
        <v>15</v>
      </c>
    </row>
    <row r="34" spans="1:11" s="3" customFormat="1" ht="17.5" customHeight="1" x14ac:dyDescent="0.6">
      <c r="A34" s="90">
        <v>0.40972222222222221</v>
      </c>
      <c r="B34" s="120">
        <v>14</v>
      </c>
      <c r="C34" s="91"/>
      <c r="D34" s="91"/>
      <c r="E34" s="121" t="s">
        <v>84</v>
      </c>
      <c r="F34" s="121" t="s">
        <v>95</v>
      </c>
      <c r="G34" s="162" t="s">
        <v>96</v>
      </c>
      <c r="H34" s="23"/>
      <c r="I34" s="163" t="s">
        <v>115</v>
      </c>
      <c r="J34" s="164" t="s">
        <v>90</v>
      </c>
      <c r="K34" s="165">
        <v>11</v>
      </c>
    </row>
    <row r="35" spans="1:11" s="8" customFormat="1" ht="17.5" customHeight="1" x14ac:dyDescent="0.6">
      <c r="A35" s="90">
        <v>0.4375</v>
      </c>
      <c r="B35" s="120">
        <v>15</v>
      </c>
      <c r="C35" s="91"/>
      <c r="D35" s="91"/>
      <c r="E35" s="121" t="s">
        <v>81</v>
      </c>
      <c r="F35" s="119" t="s">
        <v>99</v>
      </c>
      <c r="G35" s="162" t="s">
        <v>100</v>
      </c>
      <c r="H35" s="118"/>
      <c r="I35" s="163" t="s">
        <v>116</v>
      </c>
      <c r="J35" s="164" t="s">
        <v>90</v>
      </c>
      <c r="K35" s="165">
        <v>19</v>
      </c>
    </row>
    <row r="36" spans="1:11" s="8" customFormat="1" ht="17.5" customHeight="1" x14ac:dyDescent="0.6">
      <c r="A36" s="90">
        <v>0.46527777777777779</v>
      </c>
      <c r="B36" s="120">
        <v>16</v>
      </c>
      <c r="C36" s="91"/>
      <c r="D36" s="91"/>
      <c r="E36" s="121" t="s">
        <v>82</v>
      </c>
      <c r="F36" s="121" t="s">
        <v>97</v>
      </c>
      <c r="G36" s="162" t="s">
        <v>101</v>
      </c>
      <c r="H36" s="118"/>
      <c r="I36" s="163" t="s">
        <v>117</v>
      </c>
      <c r="J36" s="164" t="s">
        <v>90</v>
      </c>
      <c r="K36" s="165">
        <v>9</v>
      </c>
    </row>
    <row r="37" spans="1:11" s="5" customFormat="1" ht="17.5" customHeight="1" x14ac:dyDescent="0.6">
      <c r="A37" s="90">
        <v>0.49305555555555558</v>
      </c>
      <c r="B37" s="120">
        <v>17</v>
      </c>
      <c r="C37" s="91"/>
      <c r="D37" s="91"/>
      <c r="E37" s="121" t="s">
        <v>85</v>
      </c>
      <c r="F37" s="121" t="s">
        <v>106</v>
      </c>
      <c r="G37" s="135" t="s">
        <v>107</v>
      </c>
      <c r="H37" s="118"/>
      <c r="I37" s="163" t="s">
        <v>118</v>
      </c>
      <c r="J37" s="164" t="s">
        <v>90</v>
      </c>
      <c r="K37" s="165">
        <v>12</v>
      </c>
    </row>
    <row r="38" spans="1:11" s="5" customFormat="1" ht="17.5" customHeight="1" x14ac:dyDescent="0.6">
      <c r="A38" s="90">
        <v>0.52083333333333337</v>
      </c>
      <c r="B38" s="120">
        <v>18</v>
      </c>
      <c r="C38" s="91"/>
      <c r="D38" s="91"/>
      <c r="E38" s="121" t="s">
        <v>86</v>
      </c>
      <c r="F38" s="119" t="s">
        <v>103</v>
      </c>
      <c r="G38" s="135" t="s">
        <v>104</v>
      </c>
      <c r="H38" s="118"/>
      <c r="I38" s="163" t="s">
        <v>120</v>
      </c>
      <c r="J38" s="164" t="s">
        <v>90</v>
      </c>
      <c r="K38" s="165">
        <v>19</v>
      </c>
    </row>
    <row r="39" spans="1:11" s="5" customFormat="1" ht="17.5" customHeight="1" x14ac:dyDescent="0.6">
      <c r="A39" s="90">
        <v>0.54861111111111116</v>
      </c>
      <c r="B39" s="120">
        <v>19</v>
      </c>
      <c r="C39" s="91"/>
      <c r="D39" s="91"/>
      <c r="E39" s="121" t="s">
        <v>87</v>
      </c>
      <c r="F39" s="119" t="s">
        <v>105</v>
      </c>
      <c r="G39" s="135" t="s">
        <v>108</v>
      </c>
      <c r="H39" s="118"/>
      <c r="I39" s="163" t="s">
        <v>121</v>
      </c>
      <c r="J39" s="164" t="s">
        <v>90</v>
      </c>
      <c r="K39" s="165">
        <v>30</v>
      </c>
    </row>
    <row r="40" spans="1:11" s="5" customFormat="1" ht="17.5" customHeight="1" x14ac:dyDescent="0.6">
      <c r="A40" s="90">
        <v>0.57638888888888884</v>
      </c>
      <c r="B40" s="120">
        <v>20</v>
      </c>
      <c r="C40" s="91"/>
      <c r="D40" s="91"/>
      <c r="E40" s="121" t="s">
        <v>88</v>
      </c>
      <c r="F40" s="121" t="s">
        <v>109</v>
      </c>
      <c r="G40" s="135" t="s">
        <v>110</v>
      </c>
      <c r="H40" s="118"/>
      <c r="I40" s="163" t="s">
        <v>122</v>
      </c>
      <c r="J40" s="164" t="s">
        <v>90</v>
      </c>
      <c r="K40" s="165">
        <v>24</v>
      </c>
    </row>
    <row r="41" spans="1:11" ht="14" x14ac:dyDescent="0.3">
      <c r="J41" s="166"/>
      <c r="K41" s="166"/>
    </row>
    <row r="42" spans="1:11" ht="14" x14ac:dyDescent="0.3">
      <c r="J42" s="166"/>
      <c r="K42" s="166"/>
    </row>
  </sheetData>
  <mergeCells count="4">
    <mergeCell ref="A31:F31"/>
    <mergeCell ref="I32:K32"/>
    <mergeCell ref="A13:F13"/>
    <mergeCell ref="I14:K14"/>
  </mergeCells>
  <phoneticPr fontId="15" type="noConversion"/>
  <pageMargins left="0.59055118110236227" right="0.23622047244094491" top="0.59055118110236227" bottom="0.39370078740157483" header="0.51181102362204722" footer="0.27559055118110237"/>
  <pageSetup paperSize="9" scale="96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402AD-EA1C-4A75-88B4-6B29CB4E60E3}">
  <dimension ref="A1:AA41"/>
  <sheetViews>
    <sheetView workbookViewId="0">
      <selection activeCell="P6" sqref="P6"/>
    </sheetView>
  </sheetViews>
  <sheetFormatPr defaultRowHeight="12.5" x14ac:dyDescent="0.25"/>
  <cols>
    <col min="1" max="1" width="3.81640625" customWidth="1"/>
    <col min="2" max="2" width="19.81640625" customWidth="1"/>
    <col min="3" max="10" width="4.7265625" customWidth="1"/>
    <col min="11" max="11" width="6.26953125" customWidth="1"/>
    <col min="12" max="12" width="4.453125" customWidth="1"/>
    <col min="13" max="13" width="8.453125" bestFit="1" customWidth="1"/>
    <col min="14" max="14" width="7.1796875" customWidth="1"/>
    <col min="17" max="17" width="16.1796875" customWidth="1"/>
    <col min="19" max="19" width="8.81640625" hidden="1" customWidth="1"/>
    <col min="20" max="20" width="8.7265625" customWidth="1"/>
    <col min="21" max="21" width="8.81640625" hidden="1" customWidth="1"/>
    <col min="22" max="22" width="8.81640625" customWidth="1"/>
    <col min="23" max="23" width="0.54296875" customWidth="1"/>
    <col min="24" max="25" width="3.453125" bestFit="1" customWidth="1"/>
  </cols>
  <sheetData>
    <row r="1" spans="1:27" ht="20" x14ac:dyDescent="0.4">
      <c r="A1" s="94" t="s">
        <v>65</v>
      </c>
      <c r="B1" s="18"/>
      <c r="C1" s="18"/>
      <c r="D1" s="18"/>
      <c r="E1" s="111"/>
      <c r="F1" s="18"/>
      <c r="G1" s="6"/>
    </row>
    <row r="2" spans="1:27" ht="20" x14ac:dyDescent="0.4">
      <c r="A2" s="94" t="s">
        <v>89</v>
      </c>
      <c r="B2" s="18"/>
      <c r="C2" s="18"/>
      <c r="D2" s="18"/>
      <c r="E2" s="111"/>
      <c r="F2" s="18"/>
      <c r="G2" s="6"/>
    </row>
    <row r="3" spans="1:27" ht="18" x14ac:dyDescent="0.4">
      <c r="A3" s="2" t="s">
        <v>56</v>
      </c>
      <c r="B3" s="8"/>
      <c r="C3" s="18"/>
      <c r="D3" s="18"/>
      <c r="E3" s="111"/>
      <c r="F3" s="18"/>
      <c r="G3" s="6"/>
    </row>
    <row r="4" spans="1:27" ht="18" x14ac:dyDescent="0.4">
      <c r="A4" s="92" t="s">
        <v>57</v>
      </c>
      <c r="B4" s="20"/>
      <c r="C4" s="18"/>
      <c r="D4" s="18"/>
      <c r="E4" s="111"/>
      <c r="F4" s="18"/>
      <c r="G4" s="6"/>
    </row>
    <row r="5" spans="1:27" ht="20" x14ac:dyDescent="0.4">
      <c r="A5" s="94"/>
      <c r="B5" s="18"/>
      <c r="C5" s="18"/>
      <c r="D5" s="18"/>
      <c r="E5" s="94" t="s">
        <v>61</v>
      </c>
      <c r="F5" s="96"/>
      <c r="G5" s="96"/>
      <c r="H5" s="94"/>
      <c r="I5" s="94"/>
      <c r="J5" s="94"/>
      <c r="K5" s="94"/>
    </row>
    <row r="6" spans="1:27" s="94" customFormat="1" ht="20" x14ac:dyDescent="0.4">
      <c r="A6" s="95"/>
      <c r="E6" s="45" t="s">
        <v>64</v>
      </c>
      <c r="F6" s="4"/>
      <c r="G6" s="4"/>
      <c r="H6"/>
      <c r="I6"/>
      <c r="J6"/>
      <c r="K6"/>
    </row>
    <row r="7" spans="1:27" ht="15.5" x14ac:dyDescent="0.35">
      <c r="A7" s="2"/>
      <c r="B7" s="8"/>
      <c r="C7" s="8"/>
      <c r="D7" s="81"/>
      <c r="E7" s="44" t="s">
        <v>72</v>
      </c>
      <c r="F7" s="2"/>
      <c r="G7" s="8"/>
      <c r="H7" s="8"/>
      <c r="I7" s="2"/>
      <c r="J7" s="2"/>
      <c r="K7" s="2"/>
    </row>
    <row r="8" spans="1:27" s="2" customFormat="1" ht="15.5" x14ac:dyDescent="0.35">
      <c r="A8" s="92"/>
      <c r="B8" s="20"/>
      <c r="C8" s="20"/>
      <c r="D8" s="81"/>
      <c r="E8" s="113"/>
      <c r="F8" s="8"/>
      <c r="G8" s="44"/>
      <c r="I8" s="8"/>
      <c r="J8" s="8"/>
    </row>
    <row r="9" spans="1:27" ht="13" thickBot="1" x14ac:dyDescent="0.3">
      <c r="A9" s="1"/>
      <c r="B9" s="44" t="s">
        <v>68</v>
      </c>
    </row>
    <row r="10" spans="1:27" ht="25.5" customHeight="1" thickBot="1" x14ac:dyDescent="0.3">
      <c r="A10" s="99"/>
      <c r="B10" s="100" t="s">
        <v>66</v>
      </c>
      <c r="C10" s="209">
        <v>1</v>
      </c>
      <c r="D10" s="210"/>
      <c r="E10" s="209">
        <v>2</v>
      </c>
      <c r="F10" s="210"/>
      <c r="G10" s="209">
        <v>3</v>
      </c>
      <c r="H10" s="210"/>
      <c r="I10" s="209">
        <v>4</v>
      </c>
      <c r="J10" s="210"/>
      <c r="K10" s="209" t="s">
        <v>7</v>
      </c>
      <c r="L10" s="210"/>
      <c r="M10" s="101" t="s">
        <v>3</v>
      </c>
      <c r="N10" s="102" t="s">
        <v>4</v>
      </c>
    </row>
    <row r="11" spans="1:27" ht="16.149999999999999" customHeight="1" thickTop="1" x14ac:dyDescent="0.35">
      <c r="A11" s="213">
        <v>1</v>
      </c>
      <c r="B11" s="203" t="s">
        <v>73</v>
      </c>
      <c r="C11" s="103"/>
      <c r="D11" s="123"/>
      <c r="E11" s="124">
        <v>2</v>
      </c>
      <c r="F11" s="125"/>
      <c r="G11" s="124">
        <v>0</v>
      </c>
      <c r="H11" s="125"/>
      <c r="I11" s="124">
        <v>2</v>
      </c>
      <c r="J11" s="125"/>
      <c r="K11" s="12"/>
      <c r="L11" s="13"/>
      <c r="M11" s="195">
        <f>SUM(E11:L11)</f>
        <v>4</v>
      </c>
      <c r="N11" s="197" t="s">
        <v>21</v>
      </c>
      <c r="Q11" s="217" t="s">
        <v>73</v>
      </c>
      <c r="R11" s="150"/>
      <c r="S11" s="151"/>
      <c r="T11" s="152">
        <v>2</v>
      </c>
      <c r="U11" s="153"/>
      <c r="V11" s="152">
        <v>0</v>
      </c>
      <c r="W11" s="153"/>
      <c r="X11" s="154"/>
      <c r="Y11" s="155"/>
      <c r="Z11" s="224">
        <f>SUM(R11:Y11)</f>
        <v>2</v>
      </c>
      <c r="AA11" s="225">
        <v>2</v>
      </c>
    </row>
    <row r="12" spans="1:27" ht="15.75" customHeight="1" x14ac:dyDescent="0.35">
      <c r="A12" s="201"/>
      <c r="B12" s="211"/>
      <c r="C12" s="105"/>
      <c r="D12" s="126"/>
      <c r="E12" s="106">
        <v>19</v>
      </c>
      <c r="F12" s="127"/>
      <c r="G12" s="106">
        <v>22</v>
      </c>
      <c r="H12" s="127"/>
      <c r="I12" s="106">
        <v>21</v>
      </c>
      <c r="J12" s="127"/>
      <c r="K12" s="14">
        <f>SUM(E12:J12)</f>
        <v>62</v>
      </c>
      <c r="L12" s="144">
        <f>SUM(K12-L13)</f>
        <v>13</v>
      </c>
      <c r="M12" s="196"/>
      <c r="N12" s="198"/>
      <c r="Q12" s="218"/>
      <c r="R12" s="105"/>
      <c r="S12" s="126"/>
      <c r="T12" s="106">
        <v>19</v>
      </c>
      <c r="U12" s="127"/>
      <c r="V12" s="106">
        <v>22</v>
      </c>
      <c r="W12" s="127"/>
      <c r="X12" s="14">
        <f>SUM(R12:W12)</f>
        <v>41</v>
      </c>
      <c r="Y12" s="144">
        <f>SUM(X12-Y13)</f>
        <v>-1</v>
      </c>
      <c r="Z12" s="196"/>
      <c r="AA12" s="198"/>
    </row>
    <row r="13" spans="1:27" ht="15" customHeight="1" x14ac:dyDescent="0.35">
      <c r="A13" s="202"/>
      <c r="B13" s="212"/>
      <c r="C13" s="107"/>
      <c r="D13" s="128"/>
      <c r="E13" s="129">
        <v>16</v>
      </c>
      <c r="F13" s="130"/>
      <c r="G13" s="129">
        <v>26</v>
      </c>
      <c r="H13" s="130"/>
      <c r="I13" s="129">
        <v>7</v>
      </c>
      <c r="J13" s="130"/>
      <c r="K13" s="15"/>
      <c r="L13" s="143">
        <f>SUM(E13:K13)</f>
        <v>49</v>
      </c>
      <c r="M13" s="196"/>
      <c r="N13" s="199"/>
      <c r="Q13" s="219"/>
      <c r="R13" s="107"/>
      <c r="S13" s="128"/>
      <c r="T13" s="129">
        <v>16</v>
      </c>
      <c r="U13" s="130"/>
      <c r="V13" s="129">
        <v>26</v>
      </c>
      <c r="W13" s="130"/>
      <c r="X13" s="15"/>
      <c r="Y13" s="143">
        <f>SUM(R13:X13)</f>
        <v>42</v>
      </c>
      <c r="Z13" s="196"/>
      <c r="AA13" s="199"/>
    </row>
    <row r="14" spans="1:27" ht="15.75" customHeight="1" x14ac:dyDescent="0.35">
      <c r="A14" s="200">
        <v>2</v>
      </c>
      <c r="B14" s="203" t="s">
        <v>74</v>
      </c>
      <c r="C14" s="104">
        <v>0</v>
      </c>
      <c r="D14" s="131"/>
      <c r="E14" s="109"/>
      <c r="F14" s="132"/>
      <c r="G14" s="104">
        <v>2</v>
      </c>
      <c r="H14" s="131"/>
      <c r="I14" s="104">
        <v>2</v>
      </c>
      <c r="J14" s="131"/>
      <c r="K14" s="12"/>
      <c r="L14" s="13"/>
      <c r="M14" s="206">
        <f>SUM(C14:J14)</f>
        <v>4</v>
      </c>
      <c r="N14" s="208" t="s">
        <v>22</v>
      </c>
      <c r="Q14" s="220" t="s">
        <v>74</v>
      </c>
      <c r="R14" s="104">
        <v>0</v>
      </c>
      <c r="S14" s="131"/>
      <c r="T14" s="109"/>
      <c r="U14" s="132"/>
      <c r="V14" s="104">
        <v>2</v>
      </c>
      <c r="W14" s="131"/>
      <c r="X14" s="12"/>
      <c r="Y14" s="13"/>
      <c r="Z14" s="206">
        <f>SUM(P14:W14)</f>
        <v>2</v>
      </c>
      <c r="AA14" s="208">
        <v>3</v>
      </c>
    </row>
    <row r="15" spans="1:27" ht="15.75" customHeight="1" x14ac:dyDescent="0.35">
      <c r="A15" s="201"/>
      <c r="B15" s="204"/>
      <c r="C15" s="106">
        <v>16</v>
      </c>
      <c r="D15" s="127"/>
      <c r="E15" s="105"/>
      <c r="F15" s="126"/>
      <c r="G15" s="106">
        <v>24</v>
      </c>
      <c r="H15" s="127"/>
      <c r="I15" s="106">
        <v>47</v>
      </c>
      <c r="J15" s="127"/>
      <c r="K15" s="14">
        <f>SUM(C15:J15)</f>
        <v>87</v>
      </c>
      <c r="L15" s="144">
        <f>SUM(K15-L16)</f>
        <v>31</v>
      </c>
      <c r="M15" s="196"/>
      <c r="N15" s="198"/>
      <c r="Q15" s="221"/>
      <c r="R15" s="106">
        <v>16</v>
      </c>
      <c r="S15" s="127"/>
      <c r="T15" s="105"/>
      <c r="U15" s="126"/>
      <c r="V15" s="106">
        <v>24</v>
      </c>
      <c r="W15" s="127"/>
      <c r="X15" s="14">
        <f>SUM(P15:W15)</f>
        <v>40</v>
      </c>
      <c r="Y15" s="144">
        <f>SUM(X15-Y16)</f>
        <v>-1</v>
      </c>
      <c r="Z15" s="196"/>
      <c r="AA15" s="198"/>
    </row>
    <row r="16" spans="1:27" ht="16.5" customHeight="1" x14ac:dyDescent="0.35">
      <c r="A16" s="202"/>
      <c r="B16" s="205"/>
      <c r="C16" s="108">
        <v>19</v>
      </c>
      <c r="D16" s="133"/>
      <c r="E16" s="107"/>
      <c r="F16" s="128"/>
      <c r="G16" s="108">
        <v>22</v>
      </c>
      <c r="H16" s="133"/>
      <c r="I16" s="108">
        <v>15</v>
      </c>
      <c r="J16" s="133"/>
      <c r="K16" s="15"/>
      <c r="L16" s="16">
        <f>SUM(C16:K16)</f>
        <v>56</v>
      </c>
      <c r="M16" s="207"/>
      <c r="N16" s="199"/>
      <c r="Q16" s="222"/>
      <c r="R16" s="108">
        <v>19</v>
      </c>
      <c r="S16" s="133"/>
      <c r="T16" s="107"/>
      <c r="U16" s="128"/>
      <c r="V16" s="108">
        <v>22</v>
      </c>
      <c r="W16" s="133"/>
      <c r="X16" s="15"/>
      <c r="Y16" s="16">
        <f>SUM(P16:X16)</f>
        <v>41</v>
      </c>
      <c r="Z16" s="207"/>
      <c r="AA16" s="199"/>
    </row>
    <row r="17" spans="1:27" ht="16.5" customHeight="1" x14ac:dyDescent="0.35">
      <c r="A17" s="200">
        <v>3</v>
      </c>
      <c r="B17" s="203" t="s">
        <v>71</v>
      </c>
      <c r="C17" s="104">
        <v>2</v>
      </c>
      <c r="D17" s="131"/>
      <c r="E17" s="104">
        <v>0</v>
      </c>
      <c r="F17" s="131"/>
      <c r="G17" s="109"/>
      <c r="H17" s="132"/>
      <c r="I17" s="104">
        <v>2</v>
      </c>
      <c r="J17" s="131"/>
      <c r="K17" s="12"/>
      <c r="L17" s="13"/>
      <c r="M17" s="206">
        <f>SUM(C17:L17)</f>
        <v>4</v>
      </c>
      <c r="N17" s="208" t="s">
        <v>20</v>
      </c>
      <c r="Q17" s="220" t="s">
        <v>71</v>
      </c>
      <c r="R17" s="104">
        <v>2</v>
      </c>
      <c r="S17" s="131"/>
      <c r="T17" s="104">
        <v>0</v>
      </c>
      <c r="U17" s="131"/>
      <c r="V17" s="109"/>
      <c r="W17" s="132"/>
      <c r="X17" s="12"/>
      <c r="Y17" s="13"/>
      <c r="Z17" s="206">
        <f>SUM(P17:Y17)</f>
        <v>2</v>
      </c>
      <c r="AA17" s="208">
        <v>1</v>
      </c>
    </row>
    <row r="18" spans="1:27" ht="16.5" customHeight="1" x14ac:dyDescent="0.35">
      <c r="A18" s="201"/>
      <c r="B18" s="204"/>
      <c r="C18" s="106">
        <v>26</v>
      </c>
      <c r="D18" s="127"/>
      <c r="E18" s="106">
        <v>22</v>
      </c>
      <c r="F18" s="127"/>
      <c r="G18" s="105"/>
      <c r="H18" s="126"/>
      <c r="I18" s="106">
        <v>37</v>
      </c>
      <c r="J18" s="127"/>
      <c r="K18" s="14">
        <f>SUM(C18:J18)</f>
        <v>85</v>
      </c>
      <c r="L18" s="144">
        <f>SUM(K18-L19)</f>
        <v>28</v>
      </c>
      <c r="M18" s="196"/>
      <c r="N18" s="198"/>
      <c r="Q18" s="221"/>
      <c r="R18" s="106">
        <v>26</v>
      </c>
      <c r="S18" s="127"/>
      <c r="T18" s="106">
        <v>22</v>
      </c>
      <c r="U18" s="127"/>
      <c r="V18" s="105"/>
      <c r="W18" s="126"/>
      <c r="X18" s="14">
        <f>SUM(P18:W18)</f>
        <v>48</v>
      </c>
      <c r="Y18" s="144">
        <f>SUM(X18-Y19)</f>
        <v>2</v>
      </c>
      <c r="Z18" s="196"/>
      <c r="AA18" s="198"/>
    </row>
    <row r="19" spans="1:27" ht="16.5" customHeight="1" thickBot="1" x14ac:dyDescent="0.4">
      <c r="A19" s="202"/>
      <c r="B19" s="205"/>
      <c r="C19" s="108">
        <v>22</v>
      </c>
      <c r="D19" s="133"/>
      <c r="E19" s="108">
        <v>24</v>
      </c>
      <c r="F19" s="133"/>
      <c r="G19" s="107"/>
      <c r="H19" s="128"/>
      <c r="I19" s="108">
        <v>11</v>
      </c>
      <c r="J19" s="133"/>
      <c r="K19" s="15"/>
      <c r="L19" s="16">
        <f>SUM(C19:K19)</f>
        <v>57</v>
      </c>
      <c r="M19" s="207"/>
      <c r="N19" s="199"/>
      <c r="Q19" s="223"/>
      <c r="R19" s="156">
        <v>22</v>
      </c>
      <c r="S19" s="157"/>
      <c r="T19" s="156">
        <v>24</v>
      </c>
      <c r="U19" s="157"/>
      <c r="V19" s="158"/>
      <c r="W19" s="159"/>
      <c r="X19" s="160"/>
      <c r="Y19" s="161">
        <f>SUM(P19:X19)</f>
        <v>46</v>
      </c>
      <c r="Z19" s="226"/>
      <c r="AA19" s="227"/>
    </row>
    <row r="20" spans="1:27" ht="16.5" customHeight="1" x14ac:dyDescent="0.35">
      <c r="A20" s="200">
        <v>4</v>
      </c>
      <c r="B20" s="215" t="s">
        <v>76</v>
      </c>
      <c r="C20" s="104">
        <v>0</v>
      </c>
      <c r="D20" s="131"/>
      <c r="E20" s="104">
        <v>0</v>
      </c>
      <c r="F20" s="131"/>
      <c r="G20" s="104">
        <v>0</v>
      </c>
      <c r="H20" s="131"/>
      <c r="I20" s="109"/>
      <c r="J20" s="132"/>
      <c r="K20" s="12"/>
      <c r="L20" s="13"/>
      <c r="M20" s="206">
        <f>SUM(C20:L20)</f>
        <v>0</v>
      </c>
      <c r="N20" s="208" t="s">
        <v>16</v>
      </c>
    </row>
    <row r="21" spans="1:27" ht="16.5" customHeight="1" x14ac:dyDescent="0.35">
      <c r="A21" s="201"/>
      <c r="B21" s="211"/>
      <c r="C21" s="106">
        <v>7</v>
      </c>
      <c r="D21" s="127"/>
      <c r="E21" s="106">
        <v>15</v>
      </c>
      <c r="F21" s="127"/>
      <c r="G21" s="106">
        <v>11</v>
      </c>
      <c r="H21" s="127"/>
      <c r="I21" s="105"/>
      <c r="J21" s="126"/>
      <c r="K21" s="14">
        <f>SUM(C21:J21)</f>
        <v>33</v>
      </c>
      <c r="L21" s="144">
        <f>SUM(K21-L22)</f>
        <v>-72</v>
      </c>
      <c r="M21" s="196"/>
      <c r="N21" s="198"/>
    </row>
    <row r="22" spans="1:27" ht="16.5" customHeight="1" x14ac:dyDescent="0.35">
      <c r="A22" s="202"/>
      <c r="B22" s="212"/>
      <c r="C22" s="108">
        <v>21</v>
      </c>
      <c r="D22" s="133"/>
      <c r="E22" s="108">
        <v>47</v>
      </c>
      <c r="F22" s="133"/>
      <c r="G22" s="108">
        <v>37</v>
      </c>
      <c r="H22" s="133"/>
      <c r="I22" s="107"/>
      <c r="J22" s="128"/>
      <c r="K22" s="15"/>
      <c r="L22" s="16">
        <f>SUM(C22:K22)</f>
        <v>105</v>
      </c>
      <c r="M22" s="207"/>
      <c r="N22" s="199"/>
    </row>
    <row r="23" spans="1:27" x14ac:dyDescent="0.25">
      <c r="K23">
        <f>SUM(K11:K22)</f>
        <v>267</v>
      </c>
      <c r="L23" s="145">
        <f>SUM(L13+L16+L19+L22)</f>
        <v>267</v>
      </c>
    </row>
    <row r="27" spans="1:27" ht="13" thickBot="1" x14ac:dyDescent="0.3">
      <c r="B27" s="44" t="s">
        <v>69</v>
      </c>
    </row>
    <row r="28" spans="1:27" ht="16" thickBot="1" x14ac:dyDescent="0.3">
      <c r="A28" s="99"/>
      <c r="B28" s="100" t="s">
        <v>66</v>
      </c>
      <c r="C28" s="209">
        <v>1</v>
      </c>
      <c r="D28" s="210"/>
      <c r="E28" s="209">
        <v>2</v>
      </c>
      <c r="F28" s="210"/>
      <c r="G28" s="209">
        <v>3</v>
      </c>
      <c r="H28" s="210"/>
      <c r="I28" s="209">
        <v>4</v>
      </c>
      <c r="J28" s="210"/>
      <c r="K28" s="209" t="s">
        <v>7</v>
      </c>
      <c r="L28" s="210"/>
      <c r="M28" s="101" t="s">
        <v>3</v>
      </c>
      <c r="N28" s="102" t="s">
        <v>4</v>
      </c>
    </row>
    <row r="29" spans="1:27" ht="16.149999999999999" customHeight="1" thickTop="1" x14ac:dyDescent="0.35">
      <c r="A29" s="213">
        <v>1</v>
      </c>
      <c r="B29" s="214" t="s">
        <v>67</v>
      </c>
      <c r="C29" s="103"/>
      <c r="D29" s="123"/>
      <c r="E29" s="124">
        <v>2</v>
      </c>
      <c r="F29" s="125"/>
      <c r="G29" s="124">
        <v>2</v>
      </c>
      <c r="H29" s="125"/>
      <c r="I29" s="124">
        <v>2</v>
      </c>
      <c r="J29" s="125"/>
      <c r="K29" s="12"/>
      <c r="L29" s="13"/>
      <c r="M29" s="195">
        <f>SUM(C29:J29)</f>
        <v>6</v>
      </c>
      <c r="N29" s="197" t="s">
        <v>20</v>
      </c>
    </row>
    <row r="30" spans="1:27" ht="15" customHeight="1" x14ac:dyDescent="0.35">
      <c r="A30" s="201"/>
      <c r="B30" s="204"/>
      <c r="C30" s="105"/>
      <c r="D30" s="126"/>
      <c r="E30" s="106">
        <v>26</v>
      </c>
      <c r="F30" s="127"/>
      <c r="G30" s="106">
        <v>25</v>
      </c>
      <c r="H30" s="127"/>
      <c r="I30" s="106">
        <v>21</v>
      </c>
      <c r="J30" s="127"/>
      <c r="K30" s="14">
        <f>SUM(E30:J30)</f>
        <v>72</v>
      </c>
      <c r="L30" s="144">
        <f>SUM(K30-L31)</f>
        <v>22</v>
      </c>
      <c r="M30" s="196"/>
      <c r="N30" s="198"/>
    </row>
    <row r="31" spans="1:27" ht="15" customHeight="1" x14ac:dyDescent="0.35">
      <c r="A31" s="202"/>
      <c r="B31" s="205"/>
      <c r="C31" s="107"/>
      <c r="D31" s="128"/>
      <c r="E31" s="129">
        <v>20</v>
      </c>
      <c r="F31" s="130"/>
      <c r="G31" s="129">
        <v>14</v>
      </c>
      <c r="H31" s="130"/>
      <c r="I31" s="129">
        <v>16</v>
      </c>
      <c r="J31" s="130"/>
      <c r="K31" s="15"/>
      <c r="L31" s="143">
        <f>SUM(E31:K31)</f>
        <v>50</v>
      </c>
      <c r="M31" s="196"/>
      <c r="N31" s="199"/>
    </row>
    <row r="32" spans="1:27" ht="15.65" customHeight="1" x14ac:dyDescent="0.35">
      <c r="A32" s="200">
        <v>2</v>
      </c>
      <c r="B32" s="203" t="s">
        <v>62</v>
      </c>
      <c r="C32" s="104">
        <v>0</v>
      </c>
      <c r="D32" s="131"/>
      <c r="E32" s="109"/>
      <c r="F32" s="132"/>
      <c r="G32" s="104">
        <v>1</v>
      </c>
      <c r="H32" s="131"/>
      <c r="I32" s="104">
        <v>2</v>
      </c>
      <c r="J32" s="131"/>
      <c r="K32" s="12"/>
      <c r="L32" s="13"/>
      <c r="M32" s="206">
        <f>SUM(C32:J32)</f>
        <v>3</v>
      </c>
      <c r="N32" s="208" t="s">
        <v>21</v>
      </c>
    </row>
    <row r="33" spans="1:14" ht="15" customHeight="1" x14ac:dyDescent="0.35">
      <c r="A33" s="201"/>
      <c r="B33" s="204"/>
      <c r="C33" s="106">
        <v>20</v>
      </c>
      <c r="D33" s="127"/>
      <c r="E33" s="105"/>
      <c r="F33" s="126"/>
      <c r="G33" s="106">
        <v>24</v>
      </c>
      <c r="H33" s="127"/>
      <c r="I33" s="106">
        <v>18</v>
      </c>
      <c r="J33" s="127"/>
      <c r="K33" s="14">
        <f>SUM(C33:J33)</f>
        <v>62</v>
      </c>
      <c r="L33" s="144">
        <f>SUM(K33-L34)</f>
        <v>1</v>
      </c>
      <c r="M33" s="196"/>
      <c r="N33" s="198"/>
    </row>
    <row r="34" spans="1:14" ht="15" customHeight="1" x14ac:dyDescent="0.35">
      <c r="A34" s="202"/>
      <c r="B34" s="205"/>
      <c r="C34" s="108">
        <v>26</v>
      </c>
      <c r="D34" s="133"/>
      <c r="E34" s="107"/>
      <c r="F34" s="128"/>
      <c r="G34" s="108">
        <v>24</v>
      </c>
      <c r="H34" s="133"/>
      <c r="I34" s="108">
        <v>11</v>
      </c>
      <c r="J34" s="133"/>
      <c r="K34" s="15"/>
      <c r="L34" s="16">
        <f>SUM(C34:K34)</f>
        <v>61</v>
      </c>
      <c r="M34" s="207"/>
      <c r="N34" s="199"/>
    </row>
    <row r="35" spans="1:14" ht="15.65" customHeight="1" x14ac:dyDescent="0.35">
      <c r="A35" s="200">
        <v>3</v>
      </c>
      <c r="B35" s="215" t="s">
        <v>54</v>
      </c>
      <c r="C35" s="104">
        <v>0</v>
      </c>
      <c r="D35" s="131"/>
      <c r="E35" s="104">
        <v>1</v>
      </c>
      <c r="F35" s="131"/>
      <c r="G35" s="109"/>
      <c r="H35" s="132"/>
      <c r="I35" s="104">
        <v>2</v>
      </c>
      <c r="J35" s="131"/>
      <c r="K35" s="12"/>
      <c r="L35" s="13"/>
      <c r="M35" s="206">
        <f>SUM(C35:J35)</f>
        <v>3</v>
      </c>
      <c r="N35" s="208" t="s">
        <v>22</v>
      </c>
    </row>
    <row r="36" spans="1:14" ht="15" customHeight="1" x14ac:dyDescent="0.35">
      <c r="A36" s="201"/>
      <c r="B36" s="211"/>
      <c r="C36" s="106">
        <v>14</v>
      </c>
      <c r="D36" s="127"/>
      <c r="E36" s="106">
        <v>24</v>
      </c>
      <c r="F36" s="127"/>
      <c r="G36" s="105"/>
      <c r="H36" s="126"/>
      <c r="I36" s="106">
        <v>19</v>
      </c>
      <c r="J36" s="127"/>
      <c r="K36" s="14">
        <f>SUM(C36:J36)</f>
        <v>57</v>
      </c>
      <c r="L36" s="144">
        <f>SUM(K36-L37)</f>
        <v>-10</v>
      </c>
      <c r="M36" s="196"/>
      <c r="N36" s="198"/>
    </row>
    <row r="37" spans="1:14" ht="15" customHeight="1" x14ac:dyDescent="0.35">
      <c r="A37" s="202"/>
      <c r="B37" s="212"/>
      <c r="C37" s="108">
        <v>25</v>
      </c>
      <c r="D37" s="133"/>
      <c r="E37" s="108">
        <v>24</v>
      </c>
      <c r="F37" s="133"/>
      <c r="G37" s="107"/>
      <c r="H37" s="128"/>
      <c r="I37" s="108">
        <v>18</v>
      </c>
      <c r="J37" s="133"/>
      <c r="K37" s="15"/>
      <c r="L37" s="16">
        <f>SUM(C37:K37)</f>
        <v>67</v>
      </c>
      <c r="M37" s="207"/>
      <c r="N37" s="199"/>
    </row>
    <row r="38" spans="1:14" ht="15.65" customHeight="1" x14ac:dyDescent="0.35">
      <c r="A38" s="200">
        <v>4</v>
      </c>
      <c r="B38" s="215" t="s">
        <v>75</v>
      </c>
      <c r="C38" s="104">
        <v>0</v>
      </c>
      <c r="D38" s="131"/>
      <c r="E38" s="104">
        <v>0</v>
      </c>
      <c r="F38" s="131"/>
      <c r="G38" s="104">
        <v>0</v>
      </c>
      <c r="H38" s="131"/>
      <c r="I38" s="109"/>
      <c r="J38" s="132"/>
      <c r="K38" s="12"/>
      <c r="L38" s="13"/>
      <c r="M38" s="206">
        <f>SUM(C38:J38)</f>
        <v>0</v>
      </c>
      <c r="N38" s="208" t="s">
        <v>16</v>
      </c>
    </row>
    <row r="39" spans="1:14" ht="15" customHeight="1" x14ac:dyDescent="0.35">
      <c r="A39" s="201"/>
      <c r="B39" s="211"/>
      <c r="C39" s="106">
        <v>16</v>
      </c>
      <c r="D39" s="127"/>
      <c r="E39" s="106">
        <v>11</v>
      </c>
      <c r="F39" s="127"/>
      <c r="G39" s="106">
        <v>18</v>
      </c>
      <c r="H39" s="127"/>
      <c r="I39" s="105"/>
      <c r="J39" s="126"/>
      <c r="K39" s="14">
        <f>SUM(C39:J39)</f>
        <v>45</v>
      </c>
      <c r="L39" s="144">
        <f>SUM(K39-L40)</f>
        <v>-13</v>
      </c>
      <c r="M39" s="196"/>
      <c r="N39" s="198"/>
    </row>
    <row r="40" spans="1:14" ht="15" customHeight="1" thickBot="1" x14ac:dyDescent="0.4">
      <c r="A40" s="202"/>
      <c r="B40" s="216"/>
      <c r="C40" s="108">
        <v>21</v>
      </c>
      <c r="D40" s="133"/>
      <c r="E40" s="108">
        <v>18</v>
      </c>
      <c r="F40" s="133"/>
      <c r="G40" s="108">
        <v>19</v>
      </c>
      <c r="H40" s="133"/>
      <c r="I40" s="107"/>
      <c r="J40" s="128"/>
      <c r="K40" s="15"/>
      <c r="L40" s="16">
        <f>SUM(C40:K40)</f>
        <v>58</v>
      </c>
      <c r="M40" s="207"/>
      <c r="N40" s="199"/>
    </row>
    <row r="41" spans="1:14" x14ac:dyDescent="0.25">
      <c r="K41">
        <f>SUM(K29:K40)</f>
        <v>236</v>
      </c>
      <c r="L41" s="145">
        <f>SUM(L31+L34+L37+L40)</f>
        <v>236</v>
      </c>
    </row>
  </sheetData>
  <mergeCells count="51">
    <mergeCell ref="Q11:Q13"/>
    <mergeCell ref="Q14:Q16"/>
    <mergeCell ref="Q17:Q19"/>
    <mergeCell ref="Z11:Z13"/>
    <mergeCell ref="AA11:AA13"/>
    <mergeCell ref="Z14:Z16"/>
    <mergeCell ref="AA14:AA16"/>
    <mergeCell ref="Z17:Z19"/>
    <mergeCell ref="AA17:AA19"/>
    <mergeCell ref="C10:D10"/>
    <mergeCell ref="E10:F10"/>
    <mergeCell ref="G10:H10"/>
    <mergeCell ref="I10:J10"/>
    <mergeCell ref="K10:L10"/>
    <mergeCell ref="A11:A13"/>
    <mergeCell ref="B11:B13"/>
    <mergeCell ref="M11:M13"/>
    <mergeCell ref="N11:N13"/>
    <mergeCell ref="A14:A16"/>
    <mergeCell ref="B14:B16"/>
    <mergeCell ref="M14:M16"/>
    <mergeCell ref="N14:N16"/>
    <mergeCell ref="A17:A19"/>
    <mergeCell ref="B17:B19"/>
    <mergeCell ref="M17:M19"/>
    <mergeCell ref="N17:N19"/>
    <mergeCell ref="A20:A22"/>
    <mergeCell ref="B20:B22"/>
    <mergeCell ref="M20:M22"/>
    <mergeCell ref="N20:N22"/>
    <mergeCell ref="C28:D28"/>
    <mergeCell ref="E28:F28"/>
    <mergeCell ref="G28:H28"/>
    <mergeCell ref="I28:J28"/>
    <mergeCell ref="K28:L28"/>
    <mergeCell ref="M38:M40"/>
    <mergeCell ref="A29:A31"/>
    <mergeCell ref="B29:B31"/>
    <mergeCell ref="M29:M31"/>
    <mergeCell ref="N29:N31"/>
    <mergeCell ref="A32:A34"/>
    <mergeCell ref="B32:B34"/>
    <mergeCell ref="M32:M34"/>
    <mergeCell ref="N32:N34"/>
    <mergeCell ref="B35:B37"/>
    <mergeCell ref="M35:M37"/>
    <mergeCell ref="N35:N37"/>
    <mergeCell ref="A38:A40"/>
    <mergeCell ref="B38:B40"/>
    <mergeCell ref="N38:N40"/>
    <mergeCell ref="A35:A37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1A602-51D2-4F18-AB4B-D725A9F4E8DC}">
  <dimension ref="A1:N23"/>
  <sheetViews>
    <sheetView tabSelected="1" workbookViewId="0">
      <selection activeCell="C12" sqref="C12"/>
    </sheetView>
  </sheetViews>
  <sheetFormatPr defaultRowHeight="15.5" x14ac:dyDescent="0.35"/>
  <cols>
    <col min="1" max="1" width="4.26953125" style="2" customWidth="1"/>
    <col min="2" max="2" width="5.08984375" style="2" bestFit="1" customWidth="1"/>
    <col min="3" max="3" width="31.453125" style="2" bestFit="1" customWidth="1"/>
    <col min="4" max="4" width="13.453125" style="2" bestFit="1" customWidth="1"/>
    <col min="5" max="5" width="14.6328125" style="2" customWidth="1"/>
    <col min="6" max="6" width="7.90625" style="2" bestFit="1" customWidth="1"/>
    <col min="7" max="7" width="5.90625" style="2" customWidth="1"/>
    <col min="8" max="11" width="8.7265625" style="2"/>
  </cols>
  <sheetData>
    <row r="1" spans="1:14" x14ac:dyDescent="0.35">
      <c r="A1" s="3"/>
      <c r="B1" s="3" t="s">
        <v>65</v>
      </c>
      <c r="C1" s="244"/>
      <c r="D1" s="244"/>
      <c r="E1" s="245"/>
      <c r="F1" s="244"/>
      <c r="G1" s="241"/>
    </row>
    <row r="2" spans="1:14" x14ac:dyDescent="0.35">
      <c r="A2" s="3"/>
      <c r="B2" s="3" t="s">
        <v>89</v>
      </c>
      <c r="C2" s="244"/>
      <c r="D2" s="244"/>
      <c r="E2" s="245"/>
      <c r="F2" s="244"/>
      <c r="G2" s="241"/>
    </row>
    <row r="3" spans="1:14" x14ac:dyDescent="0.35">
      <c r="C3" s="244"/>
      <c r="D3" s="244"/>
      <c r="E3" s="245"/>
      <c r="F3" s="244"/>
      <c r="G3" s="241"/>
    </row>
    <row r="4" spans="1:14" x14ac:dyDescent="0.35">
      <c r="A4" s="246"/>
      <c r="B4" s="246"/>
      <c r="C4" s="263" t="s">
        <v>57</v>
      </c>
      <c r="D4" s="244"/>
      <c r="E4" s="245"/>
      <c r="F4" s="244"/>
      <c r="G4" s="241"/>
    </row>
    <row r="5" spans="1:14" x14ac:dyDescent="0.35">
      <c r="C5" s="244"/>
      <c r="D5" s="244"/>
      <c r="F5" s="242"/>
      <c r="G5" s="242"/>
    </row>
    <row r="6" spans="1:14" s="94" customFormat="1" ht="20" x14ac:dyDescent="0.4">
      <c r="A6" s="247"/>
      <c r="B6" s="248"/>
      <c r="C6" s="248" t="s">
        <v>167</v>
      </c>
      <c r="D6" s="2"/>
      <c r="E6" s="248" t="s">
        <v>91</v>
      </c>
      <c r="F6" s="242"/>
      <c r="G6" s="242"/>
      <c r="H6" s="2"/>
      <c r="I6" s="2"/>
      <c r="J6" s="2"/>
      <c r="K6" s="2"/>
    </row>
    <row r="7" spans="1:14" x14ac:dyDescent="0.35">
      <c r="A7" s="246"/>
      <c r="B7" s="246"/>
      <c r="C7" s="246" t="s">
        <v>168</v>
      </c>
      <c r="D7" s="249"/>
      <c r="E7" s="246" t="s">
        <v>93</v>
      </c>
    </row>
    <row r="10" spans="1:14" x14ac:dyDescent="0.35">
      <c r="B10" s="250" t="s">
        <v>113</v>
      </c>
      <c r="C10" s="251" t="s">
        <v>112</v>
      </c>
      <c r="D10" s="252" t="s">
        <v>131</v>
      </c>
      <c r="E10" s="252" t="s">
        <v>131</v>
      </c>
      <c r="F10" s="253" t="s">
        <v>111</v>
      </c>
      <c r="G10" s="240" t="s">
        <v>155</v>
      </c>
    </row>
    <row r="11" spans="1:14" x14ac:dyDescent="0.35">
      <c r="B11" s="254"/>
      <c r="C11" s="238"/>
      <c r="D11" s="255" t="s">
        <v>61</v>
      </c>
      <c r="E11" s="255" t="s">
        <v>92</v>
      </c>
      <c r="F11" s="238" t="s">
        <v>119</v>
      </c>
      <c r="G11" s="240"/>
    </row>
    <row r="12" spans="1:14" s="167" customFormat="1" ht="17.5" x14ac:dyDescent="0.55000000000000004">
      <c r="A12" s="3"/>
      <c r="B12" s="256">
        <v>1</v>
      </c>
      <c r="C12" s="257" t="s">
        <v>67</v>
      </c>
      <c r="D12" s="238">
        <v>10</v>
      </c>
      <c r="E12" s="240">
        <v>10</v>
      </c>
      <c r="F12" s="258">
        <f>SUM(D12:E12)</f>
        <v>20</v>
      </c>
      <c r="G12" s="243">
        <v>1</v>
      </c>
      <c r="H12" s="3"/>
      <c r="I12" s="3"/>
      <c r="J12" s="3"/>
      <c r="K12" s="3"/>
      <c r="L12" s="169"/>
      <c r="M12" s="169"/>
      <c r="N12" s="169"/>
    </row>
    <row r="13" spans="1:14" s="167" customFormat="1" ht="17.5" x14ac:dyDescent="0.55000000000000004">
      <c r="A13" s="3"/>
      <c r="B13" s="258">
        <v>2</v>
      </c>
      <c r="C13" s="259" t="s">
        <v>80</v>
      </c>
      <c r="D13" s="239">
        <v>9</v>
      </c>
      <c r="E13" s="240">
        <v>7</v>
      </c>
      <c r="F13" s="258">
        <f t="shared" ref="F13:F21" si="0">SUM(D13:E13)</f>
        <v>16</v>
      </c>
      <c r="G13" s="243">
        <v>3</v>
      </c>
      <c r="H13" s="3"/>
      <c r="I13" s="3"/>
      <c r="J13" s="3"/>
      <c r="K13" s="3"/>
      <c r="L13" s="169"/>
      <c r="M13" s="169"/>
      <c r="N13" s="169"/>
    </row>
    <row r="14" spans="1:14" s="167" customFormat="1" ht="17.5" x14ac:dyDescent="0.55000000000000004">
      <c r="A14" s="3"/>
      <c r="B14" s="258">
        <v>3</v>
      </c>
      <c r="C14" s="260" t="s">
        <v>165</v>
      </c>
      <c r="D14" s="239">
        <v>8</v>
      </c>
      <c r="E14" s="240">
        <v>9</v>
      </c>
      <c r="F14" s="258">
        <f t="shared" si="0"/>
        <v>17</v>
      </c>
      <c r="G14" s="243">
        <v>2</v>
      </c>
      <c r="H14" s="3"/>
      <c r="I14" s="3"/>
      <c r="J14" s="3"/>
      <c r="K14" s="3"/>
      <c r="L14" s="169"/>
      <c r="M14" s="169"/>
      <c r="N14" s="169"/>
    </row>
    <row r="15" spans="1:14" s="167" customFormat="1" ht="17.5" x14ac:dyDescent="0.55000000000000004">
      <c r="A15" s="3"/>
      <c r="B15" s="258">
        <v>4</v>
      </c>
      <c r="C15" s="260" t="s">
        <v>166</v>
      </c>
      <c r="D15" s="239">
        <v>7</v>
      </c>
      <c r="E15" s="240">
        <v>1</v>
      </c>
      <c r="F15" s="258">
        <f t="shared" si="0"/>
        <v>8</v>
      </c>
      <c r="G15" s="243">
        <v>7</v>
      </c>
      <c r="H15" s="3"/>
      <c r="I15" s="3"/>
      <c r="J15" s="3"/>
      <c r="K15" s="3"/>
      <c r="L15" s="169"/>
      <c r="M15" s="169"/>
      <c r="N15" s="169"/>
    </row>
    <row r="16" spans="1:14" s="167" customFormat="1" ht="17.5" x14ac:dyDescent="0.55000000000000004">
      <c r="A16" s="3"/>
      <c r="B16" s="258">
        <v>5</v>
      </c>
      <c r="C16" s="259" t="s">
        <v>8</v>
      </c>
      <c r="D16" s="239">
        <v>6</v>
      </c>
      <c r="E16" s="240">
        <v>4</v>
      </c>
      <c r="F16" s="258">
        <f t="shared" si="0"/>
        <v>10</v>
      </c>
      <c r="G16" s="243">
        <v>6</v>
      </c>
      <c r="H16" s="3"/>
      <c r="I16" s="3"/>
      <c r="J16" s="3"/>
      <c r="K16" s="3"/>
      <c r="L16" s="169"/>
      <c r="M16" s="169"/>
      <c r="N16" s="169"/>
    </row>
    <row r="17" spans="1:11" s="167" customFormat="1" x14ac:dyDescent="0.35">
      <c r="A17" s="3"/>
      <c r="B17" s="258">
        <v>6</v>
      </c>
      <c r="C17" s="261" t="s">
        <v>54</v>
      </c>
      <c r="D17" s="239">
        <v>5</v>
      </c>
      <c r="E17" s="240">
        <v>6</v>
      </c>
      <c r="F17" s="258">
        <f t="shared" si="0"/>
        <v>11</v>
      </c>
      <c r="G17" s="243">
        <v>5</v>
      </c>
      <c r="H17" s="3"/>
      <c r="I17" s="3"/>
      <c r="J17" s="3"/>
      <c r="K17" s="3"/>
    </row>
    <row r="18" spans="1:11" s="167" customFormat="1" x14ac:dyDescent="0.35">
      <c r="A18" s="3"/>
      <c r="B18" s="258">
        <v>7</v>
      </c>
      <c r="C18" s="262" t="s">
        <v>75</v>
      </c>
      <c r="D18" s="239">
        <v>4</v>
      </c>
      <c r="E18" s="240">
        <v>2</v>
      </c>
      <c r="F18" s="258">
        <f t="shared" si="0"/>
        <v>6</v>
      </c>
      <c r="G18" s="243">
        <v>8</v>
      </c>
      <c r="H18" s="3"/>
      <c r="I18" s="3"/>
      <c r="J18" s="3"/>
      <c r="K18" s="3"/>
    </row>
    <row r="19" spans="1:11" s="167" customFormat="1" x14ac:dyDescent="0.35">
      <c r="A19" s="3"/>
      <c r="B19" s="258">
        <v>8</v>
      </c>
      <c r="C19" s="262" t="s">
        <v>77</v>
      </c>
      <c r="D19" s="239">
        <v>3</v>
      </c>
      <c r="E19" s="240">
        <v>8</v>
      </c>
      <c r="F19" s="258">
        <f>SUM(D19:E19)</f>
        <v>11</v>
      </c>
      <c r="G19" s="243">
        <v>4</v>
      </c>
      <c r="H19" s="3"/>
      <c r="I19" s="3"/>
      <c r="J19" s="3"/>
      <c r="K19" s="3"/>
    </row>
    <row r="20" spans="1:11" s="167" customFormat="1" x14ac:dyDescent="0.35">
      <c r="A20" s="3"/>
      <c r="B20" s="258">
        <v>9</v>
      </c>
      <c r="C20" s="262" t="s">
        <v>123</v>
      </c>
      <c r="D20" s="239">
        <v>0</v>
      </c>
      <c r="E20" s="240">
        <v>5</v>
      </c>
      <c r="F20" s="258">
        <f>SUM(D20:E20)</f>
        <v>5</v>
      </c>
      <c r="G20" s="243">
        <v>9</v>
      </c>
      <c r="H20" s="3"/>
      <c r="I20" s="3"/>
      <c r="J20" s="3"/>
      <c r="K20" s="3"/>
    </row>
    <row r="21" spans="1:11" s="167" customFormat="1" x14ac:dyDescent="0.35">
      <c r="A21" s="3"/>
      <c r="B21" s="258">
        <v>10</v>
      </c>
      <c r="C21" s="262" t="s">
        <v>141</v>
      </c>
      <c r="D21" s="239">
        <v>0</v>
      </c>
      <c r="E21" s="240">
        <v>3</v>
      </c>
      <c r="F21" s="258">
        <f t="shared" si="0"/>
        <v>3</v>
      </c>
      <c r="G21" s="243">
        <v>10</v>
      </c>
      <c r="H21" s="3"/>
      <c r="I21" s="3"/>
      <c r="J21" s="3"/>
      <c r="K21" s="3"/>
    </row>
    <row r="22" spans="1:11" x14ac:dyDescent="0.35">
      <c r="B22" s="3"/>
      <c r="C22" s="3"/>
      <c r="D22" s="3"/>
      <c r="E22" s="3"/>
      <c r="F22" s="3"/>
    </row>
    <row r="23" spans="1:11" x14ac:dyDescent="0.35">
      <c r="B23" s="3"/>
      <c r="C23" s="3"/>
      <c r="D23" s="3"/>
      <c r="E23" s="3"/>
      <c r="F23" s="3"/>
    </row>
  </sheetData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B977-7B80-4B46-BF60-FF96C17C665A}">
  <dimension ref="A1:H50"/>
  <sheetViews>
    <sheetView workbookViewId="0">
      <selection activeCell="J28" sqref="J28"/>
    </sheetView>
  </sheetViews>
  <sheetFormatPr defaultColWidth="9.1796875" defaultRowHeight="13" x14ac:dyDescent="0.3"/>
  <cols>
    <col min="1" max="1" width="7.81640625" style="55" customWidth="1"/>
    <col min="2" max="2" width="21.7265625" style="55" customWidth="1"/>
    <col min="3" max="3" width="1.1796875" style="55" customWidth="1"/>
    <col min="4" max="4" width="7.81640625" style="55" customWidth="1"/>
    <col min="5" max="5" width="21.7265625" style="55" customWidth="1"/>
    <col min="6" max="6" width="1.1796875" style="55" customWidth="1"/>
    <col min="7" max="7" width="8.54296875" style="55" customWidth="1"/>
    <col min="8" max="8" width="21.7265625" style="55" customWidth="1"/>
    <col min="9" max="16384" width="9.1796875" style="55"/>
  </cols>
  <sheetData>
    <row r="1" spans="1:8" ht="18.5" x14ac:dyDescent="0.45">
      <c r="A1" s="54" t="str">
        <f>'Ajakava I etapp'!A8</f>
        <v>Eestimaa Spordiliit Jõud 2026 meistrivõistlused noormeeste käsipallis</v>
      </c>
    </row>
    <row r="2" spans="1:8" ht="18.5" x14ac:dyDescent="0.45">
      <c r="A2" s="54">
        <f>'Ajakava I etapp'!A9</f>
        <v>0</v>
      </c>
      <c r="E2" s="56" t="e">
        <f>#REF!</f>
        <v>#REF!</v>
      </c>
      <c r="F2" s="57"/>
      <c r="G2" s="57" t="s">
        <v>44</v>
      </c>
    </row>
    <row r="3" spans="1:8" ht="14.5" x14ac:dyDescent="0.35">
      <c r="A3" s="58">
        <f>'Ajakava I etapp'!B10</f>
        <v>0</v>
      </c>
      <c r="E3" s="56" t="e">
        <f>#REF!</f>
        <v>#REF!</v>
      </c>
      <c r="F3" s="57"/>
      <c r="G3" s="57" t="s">
        <v>45</v>
      </c>
    </row>
    <row r="5" spans="1:8" ht="14.5" x14ac:dyDescent="0.35">
      <c r="A5" s="228" t="s">
        <v>9</v>
      </c>
      <c r="B5" s="228"/>
      <c r="C5" s="228"/>
    </row>
    <row r="6" spans="1:8" ht="15.5" x14ac:dyDescent="0.35">
      <c r="A6" s="59"/>
      <c r="B6" s="60" t="s">
        <v>10</v>
      </c>
      <c r="C6" s="59"/>
      <c r="D6" s="229" t="s">
        <v>11</v>
      </c>
      <c r="E6" s="229"/>
      <c r="F6" s="61"/>
      <c r="G6" s="230" t="s">
        <v>12</v>
      </c>
      <c r="H6" s="230"/>
    </row>
    <row r="7" spans="1:8" x14ac:dyDescent="0.3">
      <c r="A7" s="62" t="s">
        <v>13</v>
      </c>
      <c r="B7" s="231"/>
      <c r="C7" s="231"/>
      <c r="D7" s="231"/>
      <c r="E7" s="231"/>
      <c r="G7" s="231"/>
      <c r="H7" s="231"/>
    </row>
    <row r="8" spans="1:8" x14ac:dyDescent="0.3">
      <c r="A8" s="62" t="s">
        <v>14</v>
      </c>
      <c r="B8" s="231"/>
      <c r="C8" s="231"/>
      <c r="D8" s="231"/>
      <c r="E8" s="231"/>
      <c r="G8" s="231"/>
      <c r="H8" s="231"/>
    </row>
    <row r="9" spans="1:8" x14ac:dyDescent="0.3">
      <c r="A9" s="62" t="s">
        <v>15</v>
      </c>
      <c r="B9" s="231"/>
      <c r="C9" s="231"/>
      <c r="D9" s="231"/>
      <c r="E9" s="231"/>
      <c r="G9" s="231"/>
      <c r="H9" s="231"/>
    </row>
    <row r="10" spans="1:8" x14ac:dyDescent="0.3">
      <c r="A10" s="62" t="s">
        <v>16</v>
      </c>
      <c r="B10" s="231"/>
      <c r="C10" s="231"/>
      <c r="D10" s="231"/>
      <c r="E10" s="231"/>
      <c r="G10" s="231"/>
      <c r="H10" s="231"/>
    </row>
    <row r="11" spans="1:8" x14ac:dyDescent="0.3">
      <c r="A11" s="62" t="s">
        <v>17</v>
      </c>
      <c r="B11" s="231"/>
      <c r="C11" s="231"/>
      <c r="D11" s="231"/>
      <c r="E11" s="231"/>
      <c r="G11" s="231"/>
      <c r="H11" s="231"/>
    </row>
    <row r="12" spans="1:8" x14ac:dyDescent="0.3">
      <c r="A12" s="62" t="s">
        <v>18</v>
      </c>
      <c r="B12" s="231"/>
      <c r="C12" s="231"/>
      <c r="D12" s="231"/>
      <c r="E12" s="231"/>
      <c r="G12" s="231"/>
      <c r="H12" s="231"/>
    </row>
    <row r="13" spans="1:8" x14ac:dyDescent="0.3">
      <c r="A13" s="62" t="s">
        <v>19</v>
      </c>
      <c r="B13" s="231"/>
      <c r="C13" s="231"/>
      <c r="D13" s="231"/>
      <c r="E13" s="231"/>
      <c r="G13" s="231"/>
      <c r="H13" s="231"/>
    </row>
    <row r="14" spans="1:8" x14ac:dyDescent="0.3">
      <c r="A14" s="62"/>
    </row>
    <row r="15" spans="1:8" ht="7.5" customHeight="1" thickBot="1" x14ac:dyDescent="0.35">
      <c r="A15" s="63"/>
      <c r="B15" s="63"/>
      <c r="D15" s="63"/>
      <c r="E15" s="63"/>
      <c r="G15" s="63"/>
      <c r="H15" s="63"/>
    </row>
    <row r="16" spans="1:8" ht="21" thickTop="1" x14ac:dyDescent="0.45">
      <c r="A16" s="64" t="s">
        <v>20</v>
      </c>
      <c r="B16" s="65" t="str">
        <f>IF(B7&gt;0,B7,"")</f>
        <v/>
      </c>
      <c r="D16" s="64" t="s">
        <v>21</v>
      </c>
      <c r="E16" s="65" t="str">
        <f>IF(B8&gt;0,B8,"")</f>
        <v/>
      </c>
      <c r="G16" s="64" t="s">
        <v>22</v>
      </c>
      <c r="H16" s="65" t="str">
        <f>IF(B9&gt;0,B9,"")</f>
        <v/>
      </c>
    </row>
    <row r="17" spans="1:8" ht="14.5" x14ac:dyDescent="0.35">
      <c r="A17" s="66">
        <v>1</v>
      </c>
      <c r="B17" s="67"/>
      <c r="D17" s="66">
        <v>1</v>
      </c>
      <c r="E17" s="67"/>
      <c r="G17" s="66">
        <v>1</v>
      </c>
      <c r="H17" s="67"/>
    </row>
    <row r="18" spans="1:8" ht="14.5" x14ac:dyDescent="0.35">
      <c r="A18" s="66">
        <v>2</v>
      </c>
      <c r="B18" s="67"/>
      <c r="D18" s="66">
        <v>2</v>
      </c>
      <c r="E18" s="67"/>
      <c r="G18" s="66">
        <v>2</v>
      </c>
      <c r="H18" s="67"/>
    </row>
    <row r="19" spans="1:8" ht="14.5" x14ac:dyDescent="0.35">
      <c r="A19" s="66">
        <v>3</v>
      </c>
      <c r="B19" s="67"/>
      <c r="D19" s="66">
        <v>3</v>
      </c>
      <c r="E19" s="67"/>
      <c r="G19" s="66">
        <v>3</v>
      </c>
      <c r="H19" s="67"/>
    </row>
    <row r="20" spans="1:8" ht="14.5" x14ac:dyDescent="0.35">
      <c r="A20" s="66">
        <v>4</v>
      </c>
      <c r="B20" s="67"/>
      <c r="D20" s="66">
        <v>4</v>
      </c>
      <c r="E20" s="67"/>
      <c r="G20" s="66">
        <v>4</v>
      </c>
      <c r="H20" s="67"/>
    </row>
    <row r="21" spans="1:8" ht="14.5" x14ac:dyDescent="0.35">
      <c r="A21" s="66">
        <v>5</v>
      </c>
      <c r="B21" s="67"/>
      <c r="D21" s="66">
        <v>5</v>
      </c>
      <c r="E21" s="67"/>
      <c r="G21" s="66">
        <v>5</v>
      </c>
      <c r="H21" s="67"/>
    </row>
    <row r="22" spans="1:8" ht="14.5" x14ac:dyDescent="0.35">
      <c r="A22" s="66">
        <v>6</v>
      </c>
      <c r="B22" s="67"/>
      <c r="D22" s="66">
        <v>6</v>
      </c>
      <c r="E22" s="67"/>
      <c r="G22" s="66">
        <v>6</v>
      </c>
      <c r="H22" s="67"/>
    </row>
    <row r="23" spans="1:8" ht="14.5" x14ac:dyDescent="0.35">
      <c r="A23" s="66">
        <v>7</v>
      </c>
      <c r="B23" s="67"/>
      <c r="D23" s="66">
        <v>7</v>
      </c>
      <c r="E23" s="67"/>
      <c r="G23" s="66">
        <v>7</v>
      </c>
      <c r="H23" s="67"/>
    </row>
    <row r="24" spans="1:8" ht="14.5" x14ac:dyDescent="0.35">
      <c r="A24" s="66">
        <v>8</v>
      </c>
      <c r="B24" s="67"/>
      <c r="D24" s="66">
        <v>8</v>
      </c>
      <c r="E24" s="67"/>
      <c r="G24" s="66">
        <v>8</v>
      </c>
      <c r="H24" s="67"/>
    </row>
    <row r="25" spans="1:8" ht="14.5" x14ac:dyDescent="0.35">
      <c r="A25" s="66">
        <v>9</v>
      </c>
      <c r="B25" s="67"/>
      <c r="D25" s="66">
        <v>9</v>
      </c>
      <c r="E25" s="67"/>
      <c r="G25" s="66">
        <v>9</v>
      </c>
      <c r="H25" s="67"/>
    </row>
    <row r="26" spans="1:8" ht="14.5" x14ac:dyDescent="0.35">
      <c r="A26" s="66">
        <v>10</v>
      </c>
      <c r="B26" s="67"/>
      <c r="D26" s="66">
        <v>10</v>
      </c>
      <c r="E26" s="67"/>
      <c r="G26" s="66">
        <v>10</v>
      </c>
      <c r="H26" s="67"/>
    </row>
    <row r="27" spans="1:8" ht="14.5" x14ac:dyDescent="0.35">
      <c r="A27" s="66">
        <v>11</v>
      </c>
      <c r="B27" s="67"/>
      <c r="D27" s="66">
        <v>11</v>
      </c>
      <c r="E27" s="67"/>
      <c r="G27" s="66">
        <v>11</v>
      </c>
      <c r="H27" s="67"/>
    </row>
    <row r="28" spans="1:8" ht="14.5" x14ac:dyDescent="0.35">
      <c r="A28" s="66">
        <v>12</v>
      </c>
      <c r="B28" s="67"/>
      <c r="D28" s="66">
        <v>12</v>
      </c>
      <c r="E28" s="67"/>
      <c r="G28" s="66">
        <v>12</v>
      </c>
      <c r="H28" s="67"/>
    </row>
    <row r="29" spans="1:8" ht="14.5" x14ac:dyDescent="0.35">
      <c r="A29" s="66">
        <v>13</v>
      </c>
      <c r="B29" s="67"/>
      <c r="D29" s="66">
        <v>13</v>
      </c>
      <c r="E29" s="67"/>
      <c r="G29" s="66">
        <v>13</v>
      </c>
      <c r="H29" s="67"/>
    </row>
    <row r="30" spans="1:8" ht="14.5" x14ac:dyDescent="0.35">
      <c r="A30" s="66">
        <v>14</v>
      </c>
      <c r="B30" s="67"/>
      <c r="D30" s="66">
        <v>14</v>
      </c>
      <c r="E30" s="67"/>
      <c r="G30" s="66">
        <v>14</v>
      </c>
      <c r="H30" s="67"/>
    </row>
    <row r="31" spans="1:8" ht="14.5" x14ac:dyDescent="0.35">
      <c r="A31" s="66">
        <v>15</v>
      </c>
      <c r="B31" s="67"/>
      <c r="D31" s="66">
        <v>15</v>
      </c>
      <c r="E31" s="67"/>
      <c r="G31" s="66">
        <v>15</v>
      </c>
      <c r="H31" s="67"/>
    </row>
    <row r="32" spans="1:8" ht="14.5" x14ac:dyDescent="0.35">
      <c r="A32" s="68">
        <v>16</v>
      </c>
      <c r="B32" s="69"/>
      <c r="D32" s="68">
        <v>16</v>
      </c>
      <c r="E32" s="69"/>
      <c r="G32" s="68">
        <v>16</v>
      </c>
      <c r="H32" s="69"/>
    </row>
    <row r="33" spans="1:8" x14ac:dyDescent="0.3">
      <c r="A33" s="70" t="s">
        <v>23</v>
      </c>
      <c r="B33" s="67"/>
      <c r="D33" s="70" t="s">
        <v>23</v>
      </c>
      <c r="E33" s="67"/>
      <c r="G33" s="70" t="s">
        <v>23</v>
      </c>
      <c r="H33" s="67"/>
    </row>
    <row r="34" spans="1:8" ht="13.5" thickBot="1" x14ac:dyDescent="0.35">
      <c r="A34" s="71" t="s">
        <v>23</v>
      </c>
      <c r="B34" s="72"/>
      <c r="D34" s="71" t="s">
        <v>23</v>
      </c>
      <c r="E34" s="72"/>
      <c r="G34" s="71" t="s">
        <v>23</v>
      </c>
      <c r="H34" s="72"/>
    </row>
    <row r="35" spans="1:8" ht="13.5" thickTop="1" x14ac:dyDescent="0.3"/>
    <row r="36" spans="1:8" ht="15.5" x14ac:dyDescent="0.35">
      <c r="A36" s="73" t="s">
        <v>24</v>
      </c>
      <c r="B36" s="73"/>
    </row>
    <row r="37" spans="1:8" ht="15.5" x14ac:dyDescent="0.35">
      <c r="A37" s="73"/>
      <c r="B37" s="60" t="s">
        <v>25</v>
      </c>
      <c r="D37" s="232" t="s">
        <v>10</v>
      </c>
      <c r="E37" s="232"/>
    </row>
    <row r="38" spans="1:8" x14ac:dyDescent="0.3">
      <c r="A38" s="62" t="s">
        <v>13</v>
      </c>
      <c r="B38" s="233"/>
      <c r="C38" s="233"/>
      <c r="D38" s="231"/>
      <c r="E38" s="231"/>
    </row>
    <row r="39" spans="1:8" x14ac:dyDescent="0.3">
      <c r="A39" s="62" t="s">
        <v>14</v>
      </c>
      <c r="B39" s="233"/>
      <c r="C39" s="233"/>
      <c r="D39" s="231"/>
      <c r="E39" s="231"/>
    </row>
    <row r="40" spans="1:8" x14ac:dyDescent="0.3">
      <c r="A40" s="62" t="s">
        <v>15</v>
      </c>
      <c r="B40" s="233"/>
      <c r="C40" s="233"/>
      <c r="D40" s="231"/>
      <c r="E40" s="231"/>
    </row>
    <row r="41" spans="1:8" x14ac:dyDescent="0.3">
      <c r="A41" s="62" t="s">
        <v>16</v>
      </c>
      <c r="B41" s="233"/>
      <c r="C41" s="233"/>
      <c r="D41" s="231"/>
      <c r="E41" s="231"/>
    </row>
    <row r="42" spans="1:8" x14ac:dyDescent="0.3">
      <c r="A42" s="62" t="s">
        <v>17</v>
      </c>
      <c r="B42" s="233"/>
      <c r="C42" s="233"/>
      <c r="D42" s="231"/>
      <c r="E42" s="231"/>
    </row>
    <row r="43" spans="1:8" x14ac:dyDescent="0.3">
      <c r="A43" s="62" t="s">
        <v>18</v>
      </c>
      <c r="B43" s="233"/>
      <c r="C43" s="233"/>
      <c r="D43" s="231"/>
      <c r="E43" s="231"/>
    </row>
    <row r="44" spans="1:8" x14ac:dyDescent="0.3">
      <c r="A44" s="62" t="s">
        <v>19</v>
      </c>
      <c r="B44" s="233"/>
      <c r="C44" s="233"/>
      <c r="D44" s="231"/>
      <c r="E44" s="231"/>
    </row>
    <row r="45" spans="1:8" ht="16" thickBot="1" x14ac:dyDescent="0.4">
      <c r="A45" s="74"/>
      <c r="B45" s="235"/>
      <c r="C45" s="235"/>
      <c r="D45" s="236"/>
      <c r="E45" s="236"/>
      <c r="F45" s="63"/>
      <c r="G45" s="63"/>
      <c r="H45" s="63"/>
    </row>
    <row r="46" spans="1:8" ht="13.5" thickTop="1" x14ac:dyDescent="0.3">
      <c r="C46" s="237" t="s">
        <v>25</v>
      </c>
      <c r="D46" s="237"/>
      <c r="E46" s="237"/>
      <c r="F46" s="237"/>
      <c r="G46" s="237" t="s">
        <v>10</v>
      </c>
      <c r="H46" s="237"/>
    </row>
    <row r="47" spans="1:8" s="73" customFormat="1" ht="15.5" x14ac:dyDescent="0.35">
      <c r="A47" s="234" t="s">
        <v>26</v>
      </c>
      <c r="B47" s="234"/>
      <c r="C47" s="231"/>
      <c r="D47" s="231"/>
      <c r="E47" s="231"/>
      <c r="F47" s="231"/>
      <c r="G47" s="231"/>
      <c r="H47" s="231"/>
    </row>
    <row r="48" spans="1:8" s="73" customFormat="1" ht="15.5" x14ac:dyDescent="0.35">
      <c r="A48" s="234" t="s">
        <v>27</v>
      </c>
      <c r="B48" s="234"/>
      <c r="C48" s="231"/>
      <c r="D48" s="231"/>
      <c r="E48" s="231"/>
      <c r="F48" s="231"/>
      <c r="G48" s="231"/>
      <c r="H48" s="231"/>
    </row>
    <row r="49" spans="1:8" ht="13.5" thickBot="1" x14ac:dyDescent="0.35">
      <c r="A49" s="63"/>
      <c r="B49" s="63"/>
      <c r="C49" s="63"/>
      <c r="D49" s="63"/>
      <c r="E49" s="63"/>
      <c r="F49" s="63"/>
      <c r="G49" s="63"/>
      <c r="H49" s="63"/>
    </row>
    <row r="50" spans="1:8" ht="13.5" thickTop="1" x14ac:dyDescent="0.3"/>
  </sheetData>
  <mergeCells count="49">
    <mergeCell ref="D41:E41"/>
    <mergeCell ref="B42:C42"/>
    <mergeCell ref="D42:E42"/>
    <mergeCell ref="A47:B47"/>
    <mergeCell ref="C47:F47"/>
    <mergeCell ref="G47:H47"/>
    <mergeCell ref="B43:C43"/>
    <mergeCell ref="D43:E43"/>
    <mergeCell ref="B41:C41"/>
    <mergeCell ref="A48:B48"/>
    <mergeCell ref="C48:F48"/>
    <mergeCell ref="G48:H48"/>
    <mergeCell ref="B44:C44"/>
    <mergeCell ref="D44:E44"/>
    <mergeCell ref="B45:C45"/>
    <mergeCell ref="D45:E45"/>
    <mergeCell ref="C46:F46"/>
    <mergeCell ref="G46:H46"/>
    <mergeCell ref="D37:E37"/>
    <mergeCell ref="B38:C38"/>
    <mergeCell ref="D38:E38"/>
    <mergeCell ref="B39:C39"/>
    <mergeCell ref="D39:E39"/>
    <mergeCell ref="B40:C40"/>
    <mergeCell ref="D40:E40"/>
    <mergeCell ref="B12:C12"/>
    <mergeCell ref="D12:E12"/>
    <mergeCell ref="G12:H12"/>
    <mergeCell ref="B13:C13"/>
    <mergeCell ref="D13:E13"/>
    <mergeCell ref="G13:H13"/>
    <mergeCell ref="B10:C10"/>
    <mergeCell ref="D10:E10"/>
    <mergeCell ref="G10:H10"/>
    <mergeCell ref="B11:C11"/>
    <mergeCell ref="D11:E11"/>
    <mergeCell ref="G11:H11"/>
    <mergeCell ref="B8:C8"/>
    <mergeCell ref="D8:E8"/>
    <mergeCell ref="G8:H8"/>
    <mergeCell ref="B9:C9"/>
    <mergeCell ref="D9:E9"/>
    <mergeCell ref="G9:H9"/>
    <mergeCell ref="A5:C5"/>
    <mergeCell ref="D6:E6"/>
    <mergeCell ref="G6:H6"/>
    <mergeCell ref="B7:C7"/>
    <mergeCell ref="D7:E7"/>
    <mergeCell ref="G7:H7"/>
  </mergeCells>
  <phoneticPr fontId="28" type="noConversion"/>
  <pageMargins left="0.75" right="0.18" top="0.53" bottom="0.22" header="0.37" footer="0.17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0B6F9B59C761644A96BF7951B82DD8D" ma:contentTypeVersion="13" ma:contentTypeDescription="Loo uus dokument" ma:contentTypeScope="" ma:versionID="bdbe19a5fcde0858aafc55c2dc5d53ef">
  <xsd:schema xmlns:xsd="http://www.w3.org/2001/XMLSchema" xmlns:xs="http://www.w3.org/2001/XMLSchema" xmlns:p="http://schemas.microsoft.com/office/2006/metadata/properties" xmlns:ns3="0cb84fba-2ba4-4ee5-90b8-643423761ace" xmlns:ns4="b0fd1cd4-45f3-4276-a488-7fb474e28922" targetNamespace="http://schemas.microsoft.com/office/2006/metadata/properties" ma:root="true" ma:fieldsID="c71124bd156431c597dfba3cb89182eb" ns3:_="" ns4:_="">
    <xsd:import namespace="0cb84fba-2ba4-4ee5-90b8-643423761ace"/>
    <xsd:import namespace="b0fd1cd4-45f3-4276-a488-7fb474e2892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  <xsd:element ref="ns4:MediaServiceOCR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b84fba-2ba4-4ee5-90b8-643423761ac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Ühiskasutuse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Vihjeräsi jagamine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fd1cd4-45f3-4276-a488-7fb474e289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0fd1cd4-45f3-4276-a488-7fb474e28922" xsi:nil="true"/>
  </documentManagement>
</p:properties>
</file>

<file path=customXml/itemProps1.xml><?xml version="1.0" encoding="utf-8"?>
<ds:datastoreItem xmlns:ds="http://schemas.openxmlformats.org/officeDocument/2006/customXml" ds:itemID="{C0810D2F-56CB-40B7-91F8-58D62BC8B1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b84fba-2ba4-4ee5-90b8-643423761ace"/>
    <ds:schemaRef ds:uri="b0fd1cd4-45f3-4276-a488-7fb474e289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1FFEA3-BCA8-48C2-86B8-80EE41E560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7116B3-8F2B-4445-951F-2322B3EBC82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7</vt:i4>
      </vt:variant>
    </vt:vector>
  </HeadingPairs>
  <TitlesOfParts>
    <vt:vector size="7" baseType="lpstr">
      <vt:lpstr>Ajakava (2 etapp)</vt:lpstr>
      <vt:lpstr>Ajakava II etapp</vt:lpstr>
      <vt:lpstr>Alagrupid II etapp</vt:lpstr>
      <vt:lpstr>Ajakava I etapp</vt:lpstr>
      <vt:lpstr>Alagrupid I etapp</vt:lpstr>
      <vt:lpstr>I ja II etapp paremus</vt:lpstr>
      <vt:lpstr>Kokkuvõte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kasutaja</dc:creator>
  <cp:lastModifiedBy>Tarmo Volt</cp:lastModifiedBy>
  <cp:lastPrinted>2026-03-12T17:40:21Z</cp:lastPrinted>
  <dcterms:created xsi:type="dcterms:W3CDTF">2003-10-17T15:08:06Z</dcterms:created>
  <dcterms:modified xsi:type="dcterms:W3CDTF">2026-03-12T17:54:25Z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0x010100A0B6F9B59C761644A96BF7951B82DD8D</vt:lpwstr>
  </property>
</Properties>
</file>